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 defaultThemeVersion="124226"/>
  <bookViews>
    <workbookView xWindow="870" yWindow="45" windowWidth="17670" windowHeight="11640"/>
  </bookViews>
  <sheets>
    <sheet name="меню" sheetId="5" r:id="rId1"/>
  </sheets>
  <definedNames>
    <definedName name="_xlnm.Print_Area" localSheetId="0">меню!$A$9:$L$167</definedName>
  </definedNames>
  <calcPr calcId="125725" iterateDelta="1E-4"/>
</workbook>
</file>

<file path=xl/calcChain.xml><?xml version="1.0" encoding="utf-8"?>
<calcChain xmlns="http://schemas.openxmlformats.org/spreadsheetml/2006/main">
  <c r="G63" i="5"/>
  <c r="G55"/>
  <c r="G35"/>
  <c r="G26"/>
  <c r="G16"/>
  <c r="H111"/>
  <c r="H109"/>
  <c r="G109"/>
  <c r="F109"/>
  <c r="E109"/>
  <c r="D109"/>
  <c r="F103"/>
  <c r="E103"/>
  <c r="D103"/>
  <c r="C103"/>
  <c r="G100"/>
  <c r="G99"/>
  <c r="F95"/>
  <c r="E95"/>
  <c r="D95"/>
  <c r="C95"/>
  <c r="G92"/>
  <c r="G90"/>
  <c r="G95" s="1"/>
  <c r="F86"/>
  <c r="E86"/>
  <c r="D86"/>
  <c r="C86"/>
  <c r="G82"/>
  <c r="G86" s="1"/>
  <c r="F76"/>
  <c r="E76"/>
  <c r="D76"/>
  <c r="C76"/>
  <c r="G72"/>
  <c r="G69"/>
  <c r="G76" s="1"/>
  <c r="F66"/>
  <c r="E66"/>
  <c r="D66"/>
  <c r="C66"/>
  <c r="G62"/>
  <c r="G66" s="1"/>
  <c r="F59"/>
  <c r="E59"/>
  <c r="D59"/>
  <c r="C59"/>
  <c r="G59"/>
  <c r="F49"/>
  <c r="E49"/>
  <c r="D49"/>
  <c r="C49"/>
  <c r="G46"/>
  <c r="G45"/>
  <c r="G49" s="1"/>
  <c r="C39"/>
  <c r="G38"/>
  <c r="G37"/>
  <c r="F36"/>
  <c r="F39" s="1"/>
  <c r="E36"/>
  <c r="E39" s="1"/>
  <c r="D36"/>
  <c r="D39" s="1"/>
  <c r="G33"/>
  <c r="F30"/>
  <c r="E30"/>
  <c r="D30"/>
  <c r="C30"/>
  <c r="G27"/>
  <c r="G30" s="1"/>
  <c r="F20"/>
  <c r="E20"/>
  <c r="D20"/>
  <c r="C20"/>
  <c r="G20"/>
  <c r="G103" l="1"/>
  <c r="D111"/>
  <c r="F111"/>
  <c r="E111"/>
  <c r="G36"/>
  <c r="G39" s="1"/>
  <c r="G111" s="1"/>
</calcChain>
</file>

<file path=xl/sharedStrings.xml><?xml version="1.0" encoding="utf-8"?>
<sst xmlns="http://schemas.openxmlformats.org/spreadsheetml/2006/main" count="113" uniqueCount="71">
  <si>
    <t>Б</t>
  </si>
  <si>
    <t>Ж</t>
  </si>
  <si>
    <t>У</t>
  </si>
  <si>
    <t>Пищевые вещества</t>
  </si>
  <si>
    <t>Хлеб ржаной</t>
  </si>
  <si>
    <t>Хлеб пшеничный</t>
  </si>
  <si>
    <t>Какао с молоком</t>
  </si>
  <si>
    <t>Итого</t>
  </si>
  <si>
    <t>*</t>
  </si>
  <si>
    <t>В1</t>
  </si>
  <si>
    <t>Витамины</t>
  </si>
  <si>
    <t>Энергетическая ценность</t>
  </si>
  <si>
    <t>Пудинг из творога (запечённый)</t>
  </si>
  <si>
    <t>завтрак 25 %</t>
  </si>
  <si>
    <t>Норма по СанПин</t>
  </si>
  <si>
    <t>Фактически завтрак (СРЕДНЕЕ)</t>
  </si>
  <si>
    <t>Итого за день по СанПиН</t>
  </si>
  <si>
    <t>Салат из квашенной капусты</t>
  </si>
  <si>
    <t>Чай с молоком</t>
  </si>
  <si>
    <t>Котлеты рубленные из птицы</t>
  </si>
  <si>
    <t>Картофель и овощи, тушенные в соусе</t>
  </si>
  <si>
    <t>Говядина в кисло-сладком соусе</t>
  </si>
  <si>
    <t>142 / 330</t>
  </si>
  <si>
    <t>Икра кабачковая</t>
  </si>
  <si>
    <t>Мясо духовое (с картотфелем и овощами)</t>
  </si>
  <si>
    <t>Рыба, запечённая под молочным соусом</t>
  </si>
  <si>
    <t>Сгущеное молоко</t>
  </si>
  <si>
    <t>Л*500</t>
  </si>
  <si>
    <t xml:space="preserve">Хлеб пшеничный </t>
  </si>
  <si>
    <t xml:space="preserve">Картофель отварной </t>
  </si>
  <si>
    <t>Шницель мясной рубленый</t>
  </si>
  <si>
    <t>202 / 136</t>
  </si>
  <si>
    <t>Л 442</t>
  </si>
  <si>
    <t>Л 386</t>
  </si>
  <si>
    <t>Биточки рубленные из птицы под сметанным соусом</t>
  </si>
  <si>
    <t>Квашенная капуста</t>
  </si>
  <si>
    <t>Рыба запеченная с овощами</t>
  </si>
  <si>
    <t>Картофель отварной</t>
  </si>
  <si>
    <t>Чай с сахаром и лимоном</t>
  </si>
  <si>
    <t>Макаронные изделия отварные со сл. маслом</t>
  </si>
  <si>
    <t>Чай с сахаром</t>
  </si>
  <si>
    <t>Капуста квашенная</t>
  </si>
  <si>
    <t xml:space="preserve">Овощи натуральные  соленые </t>
  </si>
  <si>
    <t xml:space="preserve">Каша вязкая </t>
  </si>
  <si>
    <t xml:space="preserve">Каша жидкая молочная из манной крупы </t>
  </si>
  <si>
    <t>Каша вязкая</t>
  </si>
  <si>
    <t>День 2 (вторник)</t>
  </si>
  <si>
    <t>День 3 (среда)</t>
  </si>
  <si>
    <t>День 4 (четверг)</t>
  </si>
  <si>
    <t>День 5 (пятница)</t>
  </si>
  <si>
    <t>День 7 (вторник)</t>
  </si>
  <si>
    <t>День 8 (среда)</t>
  </si>
  <si>
    <t>День 9 (четверг)</t>
  </si>
  <si>
    <t>День 10 (пятница)</t>
  </si>
  <si>
    <t xml:space="preserve">  Меню  приготовляемых блюд  (зима-весна)</t>
  </si>
  <si>
    <t xml:space="preserve"> возрастная категория  с 12 лет и старше </t>
  </si>
  <si>
    <t>Утверждаю:</t>
  </si>
  <si>
    <t>Директор МБОУ СОШ № 24</t>
  </si>
  <si>
    <t>Мироненко С.М.</t>
  </si>
  <si>
    <t>Прием пищи/наименование блюд</t>
  </si>
  <si>
    <t>Неделя 1 / День 1 (понедельник)</t>
  </si>
  <si>
    <t>Вес блюда</t>
  </si>
  <si>
    <t>Белки</t>
  </si>
  <si>
    <t>Жиры</t>
  </si>
  <si>
    <t>Углеводы</t>
  </si>
  <si>
    <t>№ рецептуры</t>
  </si>
  <si>
    <t>Завтрак</t>
  </si>
  <si>
    <t>Омлет натуральный</t>
  </si>
  <si>
    <t>Неделя 2 / День 6 (понедельник)</t>
  </si>
  <si>
    <t>Кофейный напиток на молоке</t>
  </si>
  <si>
    <t>01 марта 2021 г.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</si>
</sst>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79BE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5">
    <xf numFmtId="0" fontId="0" fillId="0" borderId="0" xfId="0"/>
    <xf numFmtId="2" fontId="3" fillId="4" borderId="1" xfId="0" applyNumberFormat="1" applyFont="1" applyFill="1" applyBorder="1"/>
    <xf numFmtId="2" fontId="3" fillId="4" borderId="1" xfId="0" applyNumberFormat="1" applyFont="1" applyFill="1" applyBorder="1" applyAlignment="1"/>
    <xf numFmtId="2" fontId="3" fillId="0" borderId="1" xfId="0" applyNumberFormat="1" applyFont="1" applyBorder="1"/>
    <xf numFmtId="2" fontId="3" fillId="0" borderId="1" xfId="0" applyNumberFormat="1" applyFont="1" applyFill="1" applyBorder="1"/>
    <xf numFmtId="2" fontId="3" fillId="6" borderId="1" xfId="0" applyNumberFormat="1" applyFont="1" applyFill="1" applyBorder="1"/>
    <xf numFmtId="2" fontId="4" fillId="0" borderId="1" xfId="0" applyNumberFormat="1" applyFont="1" applyBorder="1"/>
    <xf numFmtId="2" fontId="2" fillId="0" borderId="1" xfId="0" applyNumberFormat="1" applyFont="1" applyFill="1" applyBorder="1"/>
    <xf numFmtId="2" fontId="2" fillId="4" borderId="1" xfId="0" applyNumberFormat="1" applyFont="1" applyFill="1" applyBorder="1"/>
    <xf numFmtId="2" fontId="2" fillId="0" borderId="1" xfId="0" applyNumberFormat="1" applyFont="1" applyBorder="1"/>
    <xf numFmtId="2" fontId="3" fillId="7" borderId="1" xfId="0" applyNumberFormat="1" applyFont="1" applyFill="1" applyBorder="1"/>
    <xf numFmtId="2" fontId="3" fillId="0" borderId="1" xfId="0" applyNumberFormat="1" applyFont="1" applyFill="1" applyBorder="1" applyAlignment="1"/>
    <xf numFmtId="2" fontId="3" fillId="7" borderId="1" xfId="0" applyNumberFormat="1" applyFont="1" applyFill="1" applyBorder="1" applyAlignment="1"/>
    <xf numFmtId="2" fontId="3" fillId="4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4" borderId="0" xfId="0" applyNumberFormat="1" applyFont="1" applyFill="1"/>
    <xf numFmtId="164" fontId="1" fillId="4" borderId="1" xfId="0" applyNumberFormat="1" applyFont="1" applyFill="1" applyBorder="1"/>
    <xf numFmtId="164" fontId="1" fillId="0" borderId="0" xfId="0" applyNumberFormat="1" applyFont="1" applyFill="1"/>
    <xf numFmtId="164" fontId="1" fillId="0" borderId="2" xfId="0" applyNumberFormat="1" applyFont="1" applyBorder="1"/>
    <xf numFmtId="0" fontId="5" fillId="0" borderId="1" xfId="0" applyFont="1" applyBorder="1"/>
    <xf numFmtId="0" fontId="5" fillId="4" borderId="1" xfId="0" applyFont="1" applyFill="1" applyBorder="1"/>
    <xf numFmtId="1" fontId="5" fillId="0" borderId="1" xfId="0" applyNumberFormat="1" applyFont="1" applyBorder="1" applyAlignment="1">
      <alignment horizontal="center"/>
    </xf>
    <xf numFmtId="1" fontId="5" fillId="0" borderId="4" xfId="0" applyNumberFormat="1" applyFont="1" applyBorder="1" applyAlignment="1">
      <alignment horizontal="center"/>
    </xf>
    <xf numFmtId="1" fontId="5" fillId="4" borderId="4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4" borderId="6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4" borderId="1" xfId="0" applyNumberFormat="1" applyFont="1" applyFill="1" applyBorder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1" xfId="0" applyNumberFormat="1" applyFont="1" applyFill="1" applyBorder="1"/>
    <xf numFmtId="1" fontId="5" fillId="5" borderId="1" xfId="0" applyNumberFormat="1" applyFont="1" applyFill="1" applyBorder="1"/>
    <xf numFmtId="1" fontId="5" fillId="4" borderId="1" xfId="0" applyNumberFormat="1" applyFont="1" applyFill="1" applyBorder="1"/>
    <xf numFmtId="2" fontId="5" fillId="0" borderId="1" xfId="0" applyNumberFormat="1" applyFont="1" applyBorder="1" applyAlignment="1">
      <alignment horizontal="right"/>
    </xf>
    <xf numFmtId="2" fontId="5" fillId="0" borderId="1" xfId="0" applyNumberFormat="1" applyFont="1" applyBorder="1"/>
    <xf numFmtId="1" fontId="5" fillId="0" borderId="1" xfId="0" applyNumberFormat="1" applyFont="1" applyBorder="1"/>
    <xf numFmtId="2" fontId="6" fillId="2" borderId="1" xfId="0" applyNumberFormat="1" applyFont="1" applyFill="1" applyBorder="1" applyAlignment="1">
      <alignment horizontal="left" indent="1"/>
    </xf>
    <xf numFmtId="2" fontId="5" fillId="2" borderId="1" xfId="0" applyNumberFormat="1" applyFont="1" applyFill="1" applyBorder="1"/>
    <xf numFmtId="2" fontId="6" fillId="4" borderId="7" xfId="0" applyNumberFormat="1" applyFont="1" applyFill="1" applyBorder="1" applyAlignment="1">
      <alignment horizontal="left" indent="1"/>
    </xf>
    <xf numFmtId="1" fontId="5" fillId="4" borderId="5" xfId="0" applyNumberFormat="1" applyFont="1" applyFill="1" applyBorder="1"/>
    <xf numFmtId="2" fontId="7" fillId="4" borderId="1" xfId="0" applyNumberFormat="1" applyFont="1" applyFill="1" applyBorder="1"/>
    <xf numFmtId="2" fontId="5" fillId="5" borderId="1" xfId="0" applyNumberFormat="1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right"/>
    </xf>
    <xf numFmtId="1" fontId="5" fillId="2" borderId="1" xfId="0" applyNumberFormat="1" applyFont="1" applyFill="1" applyBorder="1"/>
    <xf numFmtId="2" fontId="6" fillId="4" borderId="3" xfId="0" applyNumberFormat="1" applyFont="1" applyFill="1" applyBorder="1" applyAlignment="1">
      <alignment horizontal="right"/>
    </xf>
    <xf numFmtId="1" fontId="5" fillId="0" borderId="2" xfId="0" applyNumberFormat="1" applyFont="1" applyBorder="1"/>
    <xf numFmtId="2" fontId="6" fillId="4" borderId="3" xfId="0" applyNumberFormat="1" applyFont="1" applyFill="1" applyBorder="1" applyAlignment="1">
      <alignment horizontal="left" indent="1"/>
    </xf>
    <xf numFmtId="2" fontId="5" fillId="4" borderId="1" xfId="0" applyNumberFormat="1" applyFont="1" applyFill="1" applyBorder="1" applyAlignment="1">
      <alignment horizontal="right" vertical="center"/>
    </xf>
    <xf numFmtId="1" fontId="5" fillId="4" borderId="2" xfId="0" applyNumberFormat="1" applyFont="1" applyFill="1" applyBorder="1"/>
    <xf numFmtId="2" fontId="5" fillId="4" borderId="1" xfId="0" applyNumberFormat="1" applyFont="1" applyFill="1" applyBorder="1" applyAlignment="1">
      <alignment horizontal="left" indent="1"/>
    </xf>
    <xf numFmtId="1" fontId="5" fillId="0" borderId="3" xfId="0" applyNumberFormat="1" applyFont="1" applyBorder="1"/>
    <xf numFmtId="2" fontId="6" fillId="4" borderId="3" xfId="0" applyNumberFormat="1" applyFont="1" applyFill="1" applyBorder="1" applyAlignment="1">
      <alignment horizontal="center" wrapText="1"/>
    </xf>
    <xf numFmtId="1" fontId="6" fillId="4" borderId="1" xfId="0" applyNumberFormat="1" applyFont="1" applyFill="1" applyBorder="1" applyAlignment="1">
      <alignment horizontal="center" wrapText="1"/>
    </xf>
    <xf numFmtId="2" fontId="6" fillId="4" borderId="1" xfId="0" applyNumberFormat="1" applyFont="1" applyFill="1" applyBorder="1" applyAlignment="1">
      <alignment horizontal="left" wrapText="1"/>
    </xf>
    <xf numFmtId="1" fontId="6" fillId="4" borderId="1" xfId="0" applyNumberFormat="1" applyFont="1" applyFill="1" applyBorder="1" applyAlignment="1">
      <alignment wrapText="1"/>
    </xf>
    <xf numFmtId="1" fontId="7" fillId="4" borderId="1" xfId="0" applyNumberFormat="1" applyFont="1" applyFill="1" applyBorder="1"/>
    <xf numFmtId="2" fontId="5" fillId="7" borderId="1" xfId="0" applyNumberFormat="1" applyFont="1" applyFill="1" applyBorder="1"/>
    <xf numFmtId="2" fontId="8" fillId="8" borderId="1" xfId="0" applyNumberFormat="1" applyFont="1" applyFill="1" applyBorder="1"/>
    <xf numFmtId="1" fontId="8" fillId="8" borderId="1" xfId="0" applyNumberFormat="1" applyFont="1" applyFill="1" applyBorder="1"/>
    <xf numFmtId="1" fontId="6" fillId="7" borderId="1" xfId="0" applyNumberFormat="1" applyFont="1" applyFill="1" applyBorder="1" applyAlignment="1">
      <alignment horizontal="center"/>
    </xf>
    <xf numFmtId="2" fontId="6" fillId="8" borderId="1" xfId="0" applyNumberFormat="1" applyFont="1" applyFill="1" applyBorder="1"/>
    <xf numFmtId="1" fontId="6" fillId="8" borderId="1" xfId="0" applyNumberFormat="1" applyFont="1" applyFill="1" applyBorder="1"/>
    <xf numFmtId="1" fontId="5" fillId="7" borderId="1" xfId="0" applyNumberFormat="1" applyFont="1" applyFill="1" applyBorder="1"/>
    <xf numFmtId="2" fontId="2" fillId="4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right"/>
    </xf>
    <xf numFmtId="1" fontId="5" fillId="0" borderId="2" xfId="0" applyNumberFormat="1" applyFont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/>
    <xf numFmtId="2" fontId="5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left" wrapText="1"/>
    </xf>
    <xf numFmtId="164" fontId="5" fillId="0" borderId="1" xfId="0" applyNumberFormat="1" applyFont="1" applyFill="1" applyBorder="1"/>
    <xf numFmtId="164" fontId="5" fillId="0" borderId="2" xfId="0" applyNumberFormat="1" applyFont="1" applyFill="1" applyBorder="1"/>
    <xf numFmtId="49" fontId="5" fillId="0" borderId="2" xfId="0" applyNumberFormat="1" applyFont="1" applyFill="1" applyBorder="1"/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right" vertical="center"/>
    </xf>
    <xf numFmtId="2" fontId="3" fillId="0" borderId="3" xfId="0" applyNumberFormat="1" applyFont="1" applyBorder="1"/>
    <xf numFmtId="2" fontId="3" fillId="0" borderId="0" xfId="0" applyNumberFormat="1" applyFont="1" applyBorder="1"/>
    <xf numFmtId="2" fontId="5" fillId="0" borderId="3" xfId="0" applyNumberFormat="1" applyFont="1" applyFill="1" applyBorder="1"/>
    <xf numFmtId="2" fontId="5" fillId="0" borderId="1" xfId="0" applyNumberFormat="1" applyFont="1" applyFill="1" applyBorder="1" applyAlignment="1">
      <alignment wrapText="1"/>
    </xf>
    <xf numFmtId="2" fontId="5" fillId="4" borderId="1" xfId="0" applyNumberFormat="1" applyFont="1" applyFill="1" applyBorder="1" applyAlignment="1">
      <alignment horizontal="left" wrapText="1"/>
    </xf>
    <xf numFmtId="2" fontId="3" fillId="0" borderId="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6" fillId="5" borderId="1" xfId="0" applyNumberFormat="1" applyFont="1" applyFill="1" applyBorder="1" applyAlignment="1">
      <alignment horizontal="center" wrapText="1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textRotation="90"/>
    </xf>
    <xf numFmtId="2" fontId="5" fillId="0" borderId="12" xfId="0" applyNumberFormat="1" applyFont="1" applyFill="1" applyBorder="1" applyAlignment="1">
      <alignment horizontal="center" vertical="center" textRotation="90"/>
    </xf>
    <xf numFmtId="2" fontId="5" fillId="0" borderId="2" xfId="0" applyNumberFormat="1" applyFont="1" applyFill="1" applyBorder="1" applyAlignment="1">
      <alignment horizontal="center" vertical="center" textRotation="90"/>
    </xf>
    <xf numFmtId="2" fontId="5" fillId="0" borderId="5" xfId="0" applyNumberFormat="1" applyFont="1" applyBorder="1" applyAlignment="1">
      <alignment horizontal="center" vertical="center" textRotation="90"/>
    </xf>
    <xf numFmtId="2" fontId="5" fillId="0" borderId="12" xfId="0" applyNumberFormat="1" applyFont="1" applyBorder="1" applyAlignment="1">
      <alignment horizontal="center" vertical="center" textRotation="90"/>
    </xf>
    <xf numFmtId="2" fontId="5" fillId="0" borderId="2" xfId="0" applyNumberFormat="1" applyFont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67"/>
  <sheetViews>
    <sheetView tabSelected="1" zoomScaleNormal="100" zoomScaleSheetLayoutView="90" workbookViewId="0">
      <selection activeCell="A78" sqref="A78:B78"/>
    </sheetView>
  </sheetViews>
  <sheetFormatPr defaultColWidth="6.28515625" defaultRowHeight="13.15" customHeight="1"/>
  <cols>
    <col min="1" max="1" width="6.140625" style="13" customWidth="1"/>
    <col min="2" max="2" width="39.7109375" style="2" customWidth="1"/>
    <col min="3" max="3" width="9.28515625" style="1" customWidth="1"/>
    <col min="4" max="4" width="8.28515625" style="1" bestFit="1" customWidth="1"/>
    <col min="5" max="5" width="6.42578125" style="1" bestFit="1" customWidth="1"/>
    <col min="6" max="6" width="8.5703125" style="1" customWidth="1"/>
    <col min="7" max="7" width="8.28515625" style="1" bestFit="1" customWidth="1"/>
    <col min="8" max="8" width="11.28515625" style="1" customWidth="1"/>
    <col min="9" max="16384" width="6.28515625" style="3"/>
  </cols>
  <sheetData>
    <row r="1" spans="1:25" ht="13.15" customHeight="1">
      <c r="A1" s="81"/>
      <c r="B1" s="81"/>
      <c r="C1" s="81"/>
      <c r="D1" s="81"/>
      <c r="E1" s="81"/>
      <c r="F1" s="81"/>
      <c r="G1" s="81"/>
      <c r="H1" s="81"/>
      <c r="I1" s="80"/>
    </row>
    <row r="2" spans="1:25" ht="13.15" customHeight="1">
      <c r="A2" s="81"/>
      <c r="B2" s="81"/>
      <c r="C2" s="81"/>
      <c r="D2" s="81"/>
      <c r="E2" s="85" t="s">
        <v>56</v>
      </c>
      <c r="F2" s="85"/>
      <c r="G2" s="85"/>
      <c r="H2" s="85"/>
      <c r="I2" s="80"/>
    </row>
    <row r="3" spans="1:25" ht="13.15" customHeight="1">
      <c r="A3" s="81"/>
      <c r="B3" s="81"/>
      <c r="C3" s="81"/>
      <c r="D3" s="81"/>
      <c r="E3" s="81"/>
      <c r="F3" s="81"/>
      <c r="G3" s="81"/>
      <c r="H3" s="81"/>
      <c r="I3" s="80"/>
    </row>
    <row r="4" spans="1:25" ht="13.15" customHeight="1">
      <c r="A4" s="81"/>
      <c r="B4" s="81"/>
      <c r="C4" s="81"/>
      <c r="D4" s="81"/>
      <c r="E4" s="88" t="s">
        <v>57</v>
      </c>
      <c r="F4" s="88"/>
      <c r="G4" s="88"/>
      <c r="H4" s="88"/>
      <c r="I4" s="80"/>
    </row>
    <row r="5" spans="1:25" ht="13.15" customHeight="1">
      <c r="A5" s="81"/>
      <c r="B5" s="81"/>
      <c r="C5" s="81"/>
      <c r="D5" s="81"/>
      <c r="E5" s="81"/>
      <c r="F5" s="81"/>
      <c r="G5" s="81"/>
      <c r="H5" s="81"/>
      <c r="I5" s="80"/>
    </row>
    <row r="6" spans="1:25" ht="13.15" customHeight="1">
      <c r="A6" s="81"/>
      <c r="B6" s="81"/>
      <c r="C6" s="81"/>
      <c r="D6" s="81"/>
      <c r="E6" s="86" t="s">
        <v>58</v>
      </c>
      <c r="F6" s="86"/>
      <c r="G6" s="86"/>
      <c r="H6" s="86"/>
      <c r="I6" s="80"/>
    </row>
    <row r="7" spans="1:25" ht="13.15" customHeight="1">
      <c r="A7" s="81"/>
      <c r="B7" s="81"/>
      <c r="C7" s="81"/>
      <c r="D7" s="81"/>
      <c r="E7" s="87" t="s">
        <v>70</v>
      </c>
      <c r="F7" s="87"/>
      <c r="G7" s="87"/>
      <c r="H7" s="87"/>
      <c r="I7" s="80"/>
    </row>
    <row r="8" spans="1:25" ht="13.15" customHeight="1">
      <c r="A8" s="81"/>
      <c r="B8" s="81"/>
      <c r="C8" s="81"/>
      <c r="D8" s="81"/>
      <c r="E8" s="81"/>
      <c r="F8" s="81"/>
      <c r="G8" s="81"/>
      <c r="H8" s="81"/>
      <c r="I8" s="80"/>
    </row>
    <row r="9" spans="1:25" s="4" customFormat="1" ht="13.15" customHeight="1">
      <c r="A9" s="101" t="s">
        <v>54</v>
      </c>
      <c r="B9" s="101"/>
      <c r="C9" s="101"/>
      <c r="D9" s="101"/>
      <c r="E9" s="101"/>
      <c r="F9" s="101"/>
      <c r="G9" s="101"/>
      <c r="H9" s="101"/>
    </row>
    <row r="10" spans="1:25" s="4" customFormat="1" ht="13.15" customHeight="1">
      <c r="A10" s="102" t="s">
        <v>55</v>
      </c>
      <c r="B10" s="101"/>
      <c r="C10" s="101"/>
      <c r="D10" s="101"/>
      <c r="E10" s="101"/>
      <c r="F10" s="101"/>
      <c r="G10" s="101"/>
      <c r="H10" s="103"/>
    </row>
    <row r="11" spans="1:25" s="67" customFormat="1" ht="14.25" customHeight="1">
      <c r="A11" s="92"/>
      <c r="B11" s="93"/>
      <c r="C11" s="93"/>
      <c r="D11" s="93"/>
      <c r="E11" s="93"/>
      <c r="F11" s="93"/>
      <c r="G11" s="93"/>
      <c r="H11" s="93"/>
    </row>
    <row r="12" spans="1:25" ht="20.45" customHeight="1">
      <c r="A12" s="104" t="s">
        <v>59</v>
      </c>
      <c r="B12" s="104"/>
      <c r="C12" s="104" t="s">
        <v>61</v>
      </c>
      <c r="D12" s="94" t="s">
        <v>3</v>
      </c>
      <c r="E12" s="94"/>
      <c r="F12" s="94"/>
      <c r="G12" s="90" t="s">
        <v>11</v>
      </c>
      <c r="H12" s="94" t="s">
        <v>65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5" ht="42.6" customHeight="1">
      <c r="A13" s="89" t="s">
        <v>60</v>
      </c>
      <c r="B13" s="89"/>
      <c r="C13" s="104"/>
      <c r="D13" s="78" t="s">
        <v>62</v>
      </c>
      <c r="E13" s="78" t="s">
        <v>63</v>
      </c>
      <c r="F13" s="78" t="s">
        <v>64</v>
      </c>
      <c r="G13" s="91"/>
      <c r="H13" s="9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s="5" customFormat="1" ht="13.15" customHeight="1">
      <c r="A14" s="95" t="s">
        <v>66</v>
      </c>
      <c r="B14" s="84" t="s">
        <v>17</v>
      </c>
      <c r="C14" s="35">
        <v>100</v>
      </c>
      <c r="D14" s="37">
        <v>1.72</v>
      </c>
      <c r="E14" s="37">
        <v>5.0199999999999996</v>
      </c>
      <c r="F14" s="37">
        <v>8.5</v>
      </c>
      <c r="G14" s="36">
        <v>86.03</v>
      </c>
      <c r="H14" s="29"/>
      <c r="I14" s="4"/>
      <c r="J14" s="4"/>
      <c r="K14" s="4"/>
      <c r="L14" s="4"/>
      <c r="M14" s="4"/>
      <c r="N14" s="4"/>
      <c r="O14" s="4"/>
      <c r="P14" s="4"/>
    </row>
    <row r="15" spans="1:25" ht="13.15" customHeight="1">
      <c r="A15" s="96"/>
      <c r="B15" s="73" t="s">
        <v>67</v>
      </c>
      <c r="C15" s="38">
        <v>200</v>
      </c>
      <c r="D15" s="33">
        <v>21.03</v>
      </c>
      <c r="E15" s="33">
        <v>40.54</v>
      </c>
      <c r="F15" s="33">
        <v>3.63</v>
      </c>
      <c r="G15" s="36">
        <v>463.52</v>
      </c>
      <c r="H15" s="21">
        <v>212</v>
      </c>
      <c r="I15" s="4"/>
      <c r="J15" s="4"/>
      <c r="K15" s="4"/>
      <c r="L15" s="4"/>
      <c r="M15" s="4"/>
      <c r="N15" s="4"/>
      <c r="O15" s="4"/>
      <c r="P15" s="4"/>
    </row>
    <row r="16" spans="1:25" s="5" customFormat="1" ht="13.15" customHeight="1">
      <c r="A16" s="96"/>
      <c r="B16" s="33" t="s">
        <v>6</v>
      </c>
      <c r="C16" s="38">
        <v>200</v>
      </c>
      <c r="D16" s="37">
        <v>4.0780000000000003</v>
      </c>
      <c r="E16" s="37">
        <v>3.5439999999999996</v>
      </c>
      <c r="F16" s="37">
        <v>17.577999999999999</v>
      </c>
      <c r="G16" s="36">
        <f t="shared" ref="G16" si="0">D16*4+E16*9+F16*4</f>
        <v>118.52</v>
      </c>
      <c r="H16" s="21">
        <v>382</v>
      </c>
      <c r="I16" s="4"/>
      <c r="J16" s="4"/>
      <c r="K16" s="4"/>
      <c r="L16" s="4"/>
      <c r="M16" s="4"/>
      <c r="N16" s="4"/>
      <c r="O16" s="4"/>
      <c r="P16" s="4"/>
    </row>
    <row r="17" spans="1:15" s="4" customFormat="1" ht="13.15" customHeight="1">
      <c r="A17" s="96"/>
      <c r="B17" s="73" t="s">
        <v>5</v>
      </c>
      <c r="C17" s="38">
        <v>50</v>
      </c>
      <c r="D17" s="33">
        <v>3.37</v>
      </c>
      <c r="E17" s="33">
        <v>0.42</v>
      </c>
      <c r="F17" s="33">
        <v>25.07</v>
      </c>
      <c r="G17" s="36">
        <v>117.6</v>
      </c>
      <c r="H17" s="21"/>
    </row>
    <row r="18" spans="1:15" s="4" customFormat="1" ht="13.15" customHeight="1">
      <c r="A18" s="96"/>
      <c r="B18" s="73" t="s">
        <v>4</v>
      </c>
      <c r="C18" s="38">
        <v>30</v>
      </c>
      <c r="D18" s="37">
        <v>1.68</v>
      </c>
      <c r="E18" s="37">
        <v>0.34</v>
      </c>
      <c r="F18" s="37">
        <v>14.82</v>
      </c>
      <c r="G18" s="36">
        <v>69.02</v>
      </c>
      <c r="H18" s="23"/>
    </row>
    <row r="19" spans="1:15" s="4" customFormat="1" ht="13.15" customHeight="1">
      <c r="A19" s="97"/>
      <c r="B19" s="73"/>
      <c r="C19" s="38"/>
      <c r="D19" s="37"/>
      <c r="E19" s="37"/>
      <c r="F19" s="37"/>
      <c r="G19" s="36"/>
      <c r="H19" s="27"/>
    </row>
    <row r="20" spans="1:15" ht="13.15" customHeight="1">
      <c r="A20" s="24"/>
      <c r="B20" s="39" t="s">
        <v>7</v>
      </c>
      <c r="C20" s="40">
        <f t="shared" ref="C20:G20" si="1">SUM(C14:C19)</f>
        <v>580</v>
      </c>
      <c r="D20" s="40">
        <f t="shared" si="1"/>
        <v>31.878</v>
      </c>
      <c r="E20" s="40">
        <f t="shared" si="1"/>
        <v>49.864000000000004</v>
      </c>
      <c r="F20" s="40">
        <f t="shared" si="1"/>
        <v>69.597999999999999</v>
      </c>
      <c r="G20" s="40">
        <f t="shared" si="1"/>
        <v>854.68999999999994</v>
      </c>
      <c r="H20" s="40"/>
    </row>
    <row r="21" spans="1:15" s="6" customFormat="1" ht="13.15" customHeight="1">
      <c r="A21" s="25"/>
      <c r="B21" s="41"/>
      <c r="C21" s="42"/>
      <c r="D21" s="43"/>
      <c r="E21" s="43"/>
      <c r="F21" s="43"/>
      <c r="G21" s="36"/>
      <c r="H21" s="43"/>
    </row>
    <row r="22" spans="1:15" ht="13.15" customHeight="1">
      <c r="A22" s="89" t="s">
        <v>46</v>
      </c>
      <c r="B22" s="89"/>
      <c r="C22" s="34"/>
      <c r="D22" s="44"/>
      <c r="E22" s="44"/>
      <c r="F22" s="44"/>
      <c r="G22" s="44"/>
      <c r="H22" s="44"/>
    </row>
    <row r="23" spans="1:15" ht="13.15" customHeight="1">
      <c r="A23" s="98" t="s">
        <v>66</v>
      </c>
      <c r="B23" s="72" t="s">
        <v>42</v>
      </c>
      <c r="C23" s="35">
        <v>80</v>
      </c>
      <c r="D23" s="37">
        <v>0.56000000000000005</v>
      </c>
      <c r="E23" s="37">
        <v>0.05</v>
      </c>
      <c r="F23" s="37">
        <v>1.75</v>
      </c>
      <c r="G23" s="36">
        <v>9.6900000000000013</v>
      </c>
      <c r="H23" s="21">
        <v>52</v>
      </c>
    </row>
    <row r="24" spans="1:15" s="7" customFormat="1" ht="13.15" customHeight="1">
      <c r="A24" s="99"/>
      <c r="B24" s="73" t="s">
        <v>34</v>
      </c>
      <c r="C24" s="38">
        <v>100</v>
      </c>
      <c r="D24" s="37">
        <v>10.050000000000001</v>
      </c>
      <c r="E24" s="37">
        <v>11.34</v>
      </c>
      <c r="F24" s="37">
        <v>11.87</v>
      </c>
      <c r="G24" s="36">
        <v>189.62</v>
      </c>
      <c r="H24" s="21" t="s">
        <v>27</v>
      </c>
    </row>
    <row r="25" spans="1:15" s="9" customFormat="1" ht="13.15" customHeight="1">
      <c r="A25" s="99"/>
      <c r="B25" s="73" t="s">
        <v>45</v>
      </c>
      <c r="C25" s="38">
        <v>180</v>
      </c>
      <c r="D25" s="36">
        <v>9.36</v>
      </c>
      <c r="E25" s="36">
        <v>4.32</v>
      </c>
      <c r="F25" s="36">
        <v>46.8</v>
      </c>
      <c r="G25" s="36">
        <v>263.52</v>
      </c>
      <c r="H25" s="26"/>
      <c r="I25" s="8"/>
      <c r="J25" s="8"/>
    </row>
    <row r="26" spans="1:15" s="9" customFormat="1" ht="13.15" customHeight="1">
      <c r="A26" s="99"/>
      <c r="B26" s="20" t="s">
        <v>40</v>
      </c>
      <c r="C26" s="19">
        <v>200</v>
      </c>
      <c r="D26" s="36">
        <v>0.3</v>
      </c>
      <c r="E26" s="36">
        <v>0</v>
      </c>
      <c r="F26" s="36">
        <v>15.2</v>
      </c>
      <c r="G26" s="37">
        <f>D26*4+E26*9+F26*4</f>
        <v>62</v>
      </c>
      <c r="H26" s="30">
        <v>388</v>
      </c>
      <c r="I26" s="8"/>
      <c r="J26" s="8"/>
    </row>
    <row r="27" spans="1:15" s="7" customFormat="1" ht="13.15" customHeight="1">
      <c r="A27" s="99"/>
      <c r="B27" s="73" t="s">
        <v>5</v>
      </c>
      <c r="C27" s="38">
        <v>30</v>
      </c>
      <c r="D27" s="37">
        <v>1.4</v>
      </c>
      <c r="E27" s="37">
        <v>0.28000000000000003</v>
      </c>
      <c r="F27" s="37">
        <v>12.35</v>
      </c>
      <c r="G27" s="36">
        <f t="shared" ref="G27:G62" si="2">D27*4+E27*9+F27*4</f>
        <v>57.519999999999996</v>
      </c>
      <c r="H27" s="37"/>
    </row>
    <row r="28" spans="1:15" s="4" customFormat="1" ht="13.15" customHeight="1">
      <c r="A28" s="99"/>
      <c r="B28" s="73" t="s">
        <v>4</v>
      </c>
      <c r="C28" s="38">
        <v>30</v>
      </c>
      <c r="D28" s="33">
        <v>1.38</v>
      </c>
      <c r="E28" s="33">
        <v>0.34</v>
      </c>
      <c r="F28" s="33">
        <v>14.82</v>
      </c>
      <c r="G28" s="36">
        <v>69.02</v>
      </c>
      <c r="H28" s="33"/>
    </row>
    <row r="29" spans="1:15" s="4" customFormat="1" ht="13.15" customHeight="1">
      <c r="A29" s="100"/>
      <c r="B29" s="33"/>
      <c r="C29" s="38"/>
      <c r="D29" s="37"/>
      <c r="E29" s="37"/>
      <c r="F29" s="37"/>
      <c r="G29" s="37"/>
      <c r="H29" s="37"/>
    </row>
    <row r="30" spans="1:15" s="4" customFormat="1" ht="13.15" customHeight="1">
      <c r="A30" s="24"/>
      <c r="B30" s="45" t="s">
        <v>7</v>
      </c>
      <c r="C30" s="46">
        <f t="shared" ref="C30:G30" si="3">SUM(C23:C29)</f>
        <v>620</v>
      </c>
      <c r="D30" s="40">
        <f t="shared" si="3"/>
        <v>23.049999999999997</v>
      </c>
      <c r="E30" s="40">
        <f t="shared" si="3"/>
        <v>16.330000000000002</v>
      </c>
      <c r="F30" s="40">
        <f t="shared" si="3"/>
        <v>102.78999999999999</v>
      </c>
      <c r="G30" s="40">
        <f t="shared" si="3"/>
        <v>651.36999999999989</v>
      </c>
      <c r="H30" s="40"/>
    </row>
    <row r="31" spans="1:15" ht="13.15" customHeight="1">
      <c r="A31" s="28"/>
      <c r="B31" s="47"/>
      <c r="C31" s="35"/>
      <c r="D31" s="43"/>
      <c r="E31" s="43"/>
      <c r="F31" s="43"/>
      <c r="G31" s="36"/>
      <c r="H31" s="43"/>
    </row>
    <row r="32" spans="1:15" ht="13.15" customHeight="1">
      <c r="A32" s="89" t="s">
        <v>47</v>
      </c>
      <c r="B32" s="89"/>
      <c r="C32" s="34"/>
      <c r="D32" s="44"/>
      <c r="E32" s="44"/>
      <c r="F32" s="44"/>
      <c r="G32" s="44"/>
      <c r="H32" s="44"/>
      <c r="I32" s="4"/>
      <c r="J32" s="4"/>
      <c r="K32" s="4"/>
      <c r="L32" s="4"/>
      <c r="M32" s="4"/>
      <c r="N32" s="4"/>
      <c r="O32" s="4"/>
    </row>
    <row r="33" spans="1:15" ht="13.15" customHeight="1">
      <c r="A33" s="98" t="s">
        <v>66</v>
      </c>
      <c r="B33" s="74" t="s">
        <v>35</v>
      </c>
      <c r="C33" s="35">
        <v>80</v>
      </c>
      <c r="D33" s="33">
        <v>1.028313253012048</v>
      </c>
      <c r="E33" s="33">
        <v>3.0144578313253008</v>
      </c>
      <c r="F33" s="33">
        <v>5.0951807228915653</v>
      </c>
      <c r="G33" s="36">
        <f t="shared" ref="G33" si="4">D33*4+E33*9+F33*4</f>
        <v>51.62409638554216</v>
      </c>
      <c r="H33" s="29">
        <v>47</v>
      </c>
      <c r="I33" s="4"/>
      <c r="J33" s="4"/>
      <c r="K33" s="4"/>
      <c r="L33" s="4"/>
      <c r="M33" s="4"/>
      <c r="N33" s="4"/>
      <c r="O33" s="4"/>
    </row>
    <row r="34" spans="1:15" s="5" customFormat="1" ht="13.15" customHeight="1">
      <c r="A34" s="99"/>
      <c r="B34" s="72" t="s">
        <v>24</v>
      </c>
      <c r="C34" s="48">
        <v>200</v>
      </c>
      <c r="D34" s="36">
        <v>18.52</v>
      </c>
      <c r="E34" s="36">
        <v>21</v>
      </c>
      <c r="F34" s="36">
        <v>170.72</v>
      </c>
      <c r="G34" s="36">
        <v>335.32</v>
      </c>
      <c r="H34" s="26">
        <v>258</v>
      </c>
      <c r="I34" s="4"/>
      <c r="J34" s="4"/>
      <c r="K34" s="4"/>
      <c r="L34" s="4"/>
      <c r="M34" s="4"/>
      <c r="N34" s="4"/>
      <c r="O34" s="4"/>
    </row>
    <row r="35" spans="1:15" ht="13.15" customHeight="1">
      <c r="A35" s="99"/>
      <c r="B35" s="83" t="s">
        <v>69</v>
      </c>
      <c r="C35" s="83">
        <v>200</v>
      </c>
      <c r="D35" s="73">
        <v>2.9</v>
      </c>
      <c r="E35" s="73">
        <v>2.5</v>
      </c>
      <c r="F35" s="73">
        <v>14.7</v>
      </c>
      <c r="G35" s="73">
        <f t="shared" ref="G35" si="5">F35*4+E35*9+D35*4</f>
        <v>92.899999999999991</v>
      </c>
      <c r="H35" s="21">
        <v>358</v>
      </c>
      <c r="I35" s="4"/>
      <c r="J35" s="4"/>
      <c r="K35" s="4"/>
      <c r="L35" s="4"/>
      <c r="M35" s="4"/>
      <c r="N35" s="4"/>
      <c r="O35" s="4"/>
    </row>
    <row r="36" spans="1:15" s="4" customFormat="1" ht="13.15" customHeight="1">
      <c r="A36" s="99"/>
      <c r="B36" s="73" t="s">
        <v>5</v>
      </c>
      <c r="C36" s="38">
        <v>25</v>
      </c>
      <c r="D36" s="33">
        <f>1.35*25/20</f>
        <v>1.6875</v>
      </c>
      <c r="E36" s="33">
        <f>0.17*25/20</f>
        <v>0.21249999999999999</v>
      </c>
      <c r="F36" s="33">
        <f>10.03*25/20</f>
        <v>12.537499999999998</v>
      </c>
      <c r="G36" s="36">
        <f>D36*4+E36*9+F36*4</f>
        <v>58.812499999999993</v>
      </c>
      <c r="H36" s="22"/>
    </row>
    <row r="37" spans="1:15" ht="13.15" customHeight="1">
      <c r="A37" s="99"/>
      <c r="B37" s="73" t="s">
        <v>4</v>
      </c>
      <c r="C37" s="38">
        <v>25</v>
      </c>
      <c r="D37" s="33">
        <v>1.4</v>
      </c>
      <c r="E37" s="33">
        <v>0.27500000000000002</v>
      </c>
      <c r="F37" s="33">
        <v>12.350000000000001</v>
      </c>
      <c r="G37" s="36">
        <f t="shared" si="2"/>
        <v>57.475000000000009</v>
      </c>
      <c r="H37" s="21"/>
      <c r="I37" s="4"/>
      <c r="J37" s="4"/>
      <c r="K37" s="4"/>
      <c r="L37" s="4"/>
      <c r="M37" s="4"/>
      <c r="N37" s="4"/>
      <c r="O37" s="4"/>
    </row>
    <row r="38" spans="1:15" s="4" customFormat="1" ht="13.15" customHeight="1">
      <c r="A38" s="100"/>
      <c r="B38" s="37"/>
      <c r="C38" s="38"/>
      <c r="D38" s="37"/>
      <c r="E38" s="37"/>
      <c r="F38" s="37"/>
      <c r="G38" s="36">
        <f t="shared" si="2"/>
        <v>0</v>
      </c>
      <c r="H38" s="37"/>
    </row>
    <row r="39" spans="1:15" s="4" customFormat="1" ht="13.15" customHeight="1">
      <c r="A39" s="24"/>
      <c r="B39" s="39" t="s">
        <v>7</v>
      </c>
      <c r="C39" s="46">
        <f>SUM(C33:C38)</f>
        <v>530</v>
      </c>
      <c r="D39" s="40">
        <f t="shared" ref="D39:G39" si="6">SUM(D33:D38)</f>
        <v>25.535813253012044</v>
      </c>
      <c r="E39" s="40">
        <f t="shared" si="6"/>
        <v>27.001957831325299</v>
      </c>
      <c r="F39" s="40">
        <f t="shared" si="6"/>
        <v>215.40268072289155</v>
      </c>
      <c r="G39" s="40">
        <f t="shared" si="6"/>
        <v>596.13159638554214</v>
      </c>
      <c r="H39" s="40"/>
    </row>
    <row r="40" spans="1:15" s="9" customFormat="1" ht="13.15" customHeight="1">
      <c r="A40" s="28"/>
      <c r="B40" s="49"/>
      <c r="C40" s="35"/>
      <c r="D40" s="43"/>
      <c r="E40" s="43"/>
      <c r="F40" s="43"/>
      <c r="G40" s="36"/>
      <c r="H40" s="43"/>
      <c r="I40" s="7"/>
      <c r="J40" s="7"/>
      <c r="K40" s="7"/>
      <c r="L40" s="7"/>
    </row>
    <row r="41" spans="1:15" ht="13.15" customHeight="1">
      <c r="A41" s="89" t="s">
        <v>48</v>
      </c>
      <c r="B41" s="89"/>
      <c r="C41" s="34"/>
      <c r="D41" s="44"/>
      <c r="E41" s="44"/>
      <c r="F41" s="44"/>
      <c r="G41" s="44"/>
      <c r="H41" s="44"/>
      <c r="I41" s="4"/>
      <c r="J41" s="4"/>
      <c r="K41" s="4"/>
      <c r="L41" s="4"/>
    </row>
    <row r="42" spans="1:15" s="5" customFormat="1" ht="13.15" customHeight="1">
      <c r="A42" s="95" t="s">
        <v>66</v>
      </c>
      <c r="B42" s="73" t="s">
        <v>23</v>
      </c>
      <c r="C42" s="20">
        <v>80</v>
      </c>
      <c r="D42" s="37">
        <v>1.35</v>
      </c>
      <c r="E42" s="37">
        <v>6.7000000000000004E-2</v>
      </c>
      <c r="F42" s="37">
        <v>16.36</v>
      </c>
      <c r="G42" s="50">
        <v>71.430000000000007</v>
      </c>
      <c r="H42" s="27"/>
      <c r="I42" s="4"/>
      <c r="J42" s="4"/>
      <c r="K42" s="4"/>
      <c r="L42" s="4"/>
    </row>
    <row r="43" spans="1:15" ht="13.15" customHeight="1">
      <c r="A43" s="96"/>
      <c r="B43" s="73" t="s">
        <v>36</v>
      </c>
      <c r="C43" s="38">
        <v>100</v>
      </c>
      <c r="D43" s="33">
        <v>8.65</v>
      </c>
      <c r="E43" s="33">
        <v>6.92</v>
      </c>
      <c r="F43" s="33">
        <v>12.01</v>
      </c>
      <c r="G43" s="36">
        <v>0.06</v>
      </c>
      <c r="H43" s="21">
        <v>234</v>
      </c>
      <c r="I43" s="4"/>
      <c r="J43" s="4"/>
      <c r="K43" s="4"/>
      <c r="L43" s="4"/>
    </row>
    <row r="44" spans="1:15" s="4" customFormat="1" ht="13.15" customHeight="1">
      <c r="A44" s="96"/>
      <c r="B44" s="73" t="s">
        <v>37</v>
      </c>
      <c r="C44" s="38">
        <v>180</v>
      </c>
      <c r="D44" s="33">
        <v>3.44</v>
      </c>
      <c r="E44" s="33">
        <v>6.74</v>
      </c>
      <c r="F44" s="33">
        <v>23.8</v>
      </c>
      <c r="G44" s="36">
        <v>169.86</v>
      </c>
      <c r="H44" s="21">
        <v>312</v>
      </c>
    </row>
    <row r="45" spans="1:15" s="4" customFormat="1" ht="13.15" customHeight="1">
      <c r="A45" s="96"/>
      <c r="B45" s="73" t="s">
        <v>38</v>
      </c>
      <c r="C45" s="38">
        <v>200</v>
      </c>
      <c r="D45" s="36">
        <v>4.0780000000000003</v>
      </c>
      <c r="E45" s="36">
        <v>3.5439999999999996</v>
      </c>
      <c r="F45" s="36">
        <v>17.577999999999999</v>
      </c>
      <c r="G45" s="36">
        <f t="shared" ref="G45:G46" si="7">D45*4+E45*9+F45*4</f>
        <v>118.52</v>
      </c>
      <c r="H45" s="21">
        <v>397</v>
      </c>
    </row>
    <row r="46" spans="1:15" s="4" customFormat="1" ht="13.15" customHeight="1">
      <c r="A46" s="96"/>
      <c r="B46" s="73" t="s">
        <v>4</v>
      </c>
      <c r="C46" s="38">
        <v>30</v>
      </c>
      <c r="D46" s="37">
        <v>1.4</v>
      </c>
      <c r="E46" s="37">
        <v>0.28000000000000003</v>
      </c>
      <c r="F46" s="37">
        <v>12.35</v>
      </c>
      <c r="G46" s="36">
        <f t="shared" si="7"/>
        <v>57.519999999999996</v>
      </c>
      <c r="H46" s="21"/>
    </row>
    <row r="47" spans="1:15" s="4" customFormat="1" ht="13.15" customHeight="1">
      <c r="A47" s="96"/>
      <c r="B47" s="73" t="s">
        <v>5</v>
      </c>
      <c r="C47" s="38">
        <v>30</v>
      </c>
      <c r="D47" s="33">
        <v>1.38</v>
      </c>
      <c r="E47" s="33">
        <v>0.34</v>
      </c>
      <c r="F47" s="33">
        <v>14.82</v>
      </c>
      <c r="G47" s="36">
        <v>69.02</v>
      </c>
      <c r="H47" s="22"/>
    </row>
    <row r="48" spans="1:15" ht="13.15" customHeight="1">
      <c r="A48" s="97"/>
      <c r="B48" s="37"/>
      <c r="C48" s="38"/>
      <c r="D48" s="37"/>
      <c r="E48" s="37"/>
      <c r="F48" s="37"/>
      <c r="G48" s="37"/>
      <c r="H48" s="37"/>
      <c r="I48" s="4"/>
      <c r="J48" s="4"/>
      <c r="K48" s="4"/>
      <c r="L48" s="4"/>
    </row>
    <row r="49" spans="1:14" ht="13.15" customHeight="1">
      <c r="A49" s="24"/>
      <c r="B49" s="39" t="s">
        <v>7</v>
      </c>
      <c r="C49" s="40">
        <f t="shared" ref="C49:G49" si="8">SUM(C42:C48)</f>
        <v>620</v>
      </c>
      <c r="D49" s="40">
        <f t="shared" si="8"/>
        <v>20.297999999999998</v>
      </c>
      <c r="E49" s="40">
        <f t="shared" si="8"/>
        <v>17.891000000000002</v>
      </c>
      <c r="F49" s="40">
        <f t="shared" si="8"/>
        <v>96.918000000000006</v>
      </c>
      <c r="G49" s="40">
        <f t="shared" si="8"/>
        <v>486.40999999999997</v>
      </c>
      <c r="H49" s="40"/>
      <c r="I49" s="4"/>
      <c r="J49" s="4"/>
      <c r="K49" s="4"/>
      <c r="L49" s="4"/>
    </row>
    <row r="50" spans="1:14" s="4" customFormat="1" ht="13.15" customHeight="1">
      <c r="A50" s="28"/>
      <c r="B50" s="49"/>
      <c r="C50" s="35"/>
      <c r="D50" s="43"/>
      <c r="E50" s="43"/>
      <c r="F50" s="43"/>
      <c r="G50" s="36"/>
      <c r="H50" s="43"/>
    </row>
    <row r="51" spans="1:14" s="5" customFormat="1" ht="13.15" customHeight="1">
      <c r="A51" s="89" t="s">
        <v>49</v>
      </c>
      <c r="B51" s="89"/>
      <c r="C51" s="34"/>
      <c r="D51" s="44"/>
      <c r="E51" s="44"/>
      <c r="F51" s="44"/>
      <c r="G51" s="44"/>
      <c r="H51" s="44"/>
      <c r="I51" s="4"/>
      <c r="J51" s="4"/>
      <c r="K51" s="4"/>
      <c r="L51" s="4"/>
    </row>
    <row r="52" spans="1:14" s="4" customFormat="1" ht="13.15" customHeight="1">
      <c r="A52" s="95" t="s">
        <v>66</v>
      </c>
      <c r="B52" s="72" t="s">
        <v>42</v>
      </c>
      <c r="C52" s="48">
        <v>80</v>
      </c>
      <c r="D52" s="36">
        <v>0.53</v>
      </c>
      <c r="E52" s="36">
        <v>7.0000000000000007E-2</v>
      </c>
      <c r="F52" s="36">
        <v>1.1299999999999999</v>
      </c>
      <c r="G52" s="36">
        <v>7.27</v>
      </c>
      <c r="H52" s="31">
        <v>70</v>
      </c>
    </row>
    <row r="53" spans="1:14" s="4" customFormat="1" ht="13.15" customHeight="1">
      <c r="A53" s="96"/>
      <c r="B53" s="75" t="s">
        <v>30</v>
      </c>
      <c r="C53" s="68">
        <v>80</v>
      </c>
      <c r="D53" s="37">
        <v>11</v>
      </c>
      <c r="E53" s="37">
        <v>16.13</v>
      </c>
      <c r="F53" s="37">
        <v>9.5399999999999991</v>
      </c>
      <c r="G53" s="36">
        <v>227.38</v>
      </c>
      <c r="H53" s="21">
        <v>268</v>
      </c>
    </row>
    <row r="54" spans="1:14" s="4" customFormat="1" ht="13.15" customHeight="1">
      <c r="A54" s="96"/>
      <c r="B54" s="76" t="s">
        <v>39</v>
      </c>
      <c r="C54" s="69">
        <v>200</v>
      </c>
      <c r="D54" s="37">
        <v>5.65</v>
      </c>
      <c r="E54" s="37">
        <v>6.18</v>
      </c>
      <c r="F54" s="37">
        <v>31.19</v>
      </c>
      <c r="G54" s="36">
        <v>211.58</v>
      </c>
      <c r="H54" s="26" t="s">
        <v>31</v>
      </c>
    </row>
    <row r="55" spans="1:14" s="4" customFormat="1" ht="13.15" customHeight="1">
      <c r="A55" s="96"/>
      <c r="B55" s="33" t="s">
        <v>18</v>
      </c>
      <c r="C55" s="38">
        <v>200</v>
      </c>
      <c r="D55" s="37">
        <v>1.52</v>
      </c>
      <c r="E55" s="37">
        <v>1.35</v>
      </c>
      <c r="F55" s="37">
        <v>15.9</v>
      </c>
      <c r="G55" s="36">
        <f t="shared" ref="G55" si="9">D55*4+E55*9+F55*4</f>
        <v>81.83</v>
      </c>
      <c r="H55" s="30">
        <v>388</v>
      </c>
    </row>
    <row r="56" spans="1:14" s="4" customFormat="1" ht="13.15" customHeight="1">
      <c r="A56" s="96"/>
      <c r="B56" s="73" t="s">
        <v>5</v>
      </c>
      <c r="C56" s="38">
        <v>30</v>
      </c>
      <c r="D56" s="33">
        <v>1.38</v>
      </c>
      <c r="E56" s="33">
        <v>0.34</v>
      </c>
      <c r="F56" s="33">
        <v>14.82</v>
      </c>
      <c r="G56" s="36">
        <v>69.02</v>
      </c>
      <c r="H56" s="21"/>
    </row>
    <row r="57" spans="1:14" ht="13.15" customHeight="1">
      <c r="A57" s="96"/>
      <c r="B57" s="73" t="s">
        <v>4</v>
      </c>
      <c r="C57" s="38">
        <v>35</v>
      </c>
      <c r="D57" s="37">
        <v>1.68</v>
      </c>
      <c r="E57" s="37">
        <v>0.34</v>
      </c>
      <c r="F57" s="37">
        <v>14.82</v>
      </c>
      <c r="G57" s="36">
        <v>69.02</v>
      </c>
      <c r="H57" s="21"/>
      <c r="I57" s="4"/>
      <c r="J57" s="4"/>
      <c r="K57" s="4"/>
      <c r="L57" s="4"/>
    </row>
    <row r="58" spans="1:14" s="5" customFormat="1" ht="13.15" customHeight="1">
      <c r="A58" s="97"/>
      <c r="B58" s="33"/>
      <c r="C58" s="38"/>
      <c r="D58" s="36"/>
      <c r="E58" s="36"/>
      <c r="F58" s="36"/>
      <c r="G58" s="36"/>
      <c r="H58" s="36"/>
      <c r="I58" s="4"/>
      <c r="J58" s="4"/>
      <c r="K58" s="4"/>
      <c r="L58" s="4"/>
      <c r="M58" s="4"/>
      <c r="N58" s="4"/>
    </row>
    <row r="59" spans="1:14" ht="13.15" customHeight="1">
      <c r="A59" s="24"/>
      <c r="B59" s="39" t="s">
        <v>7</v>
      </c>
      <c r="C59" s="46">
        <f>SUM(C52:C58)</f>
        <v>625</v>
      </c>
      <c r="D59" s="40">
        <f t="shared" ref="D59:G59" si="10">SUM(D52:D58)</f>
        <v>21.759999999999998</v>
      </c>
      <c r="E59" s="40">
        <f t="shared" si="10"/>
        <v>24.41</v>
      </c>
      <c r="F59" s="40">
        <f t="shared" si="10"/>
        <v>87.4</v>
      </c>
      <c r="G59" s="40">
        <f t="shared" si="10"/>
        <v>666.1</v>
      </c>
      <c r="H59" s="40"/>
      <c r="I59" s="4"/>
      <c r="J59" s="4"/>
      <c r="K59" s="4"/>
      <c r="L59" s="4"/>
      <c r="M59" s="4"/>
      <c r="N59" s="4"/>
    </row>
    <row r="60" spans="1:14" ht="13.15" customHeight="1">
      <c r="A60" s="27"/>
      <c r="B60" s="33"/>
      <c r="C60" s="35"/>
      <c r="D60" s="43"/>
      <c r="E60" s="43"/>
      <c r="F60" s="43"/>
      <c r="G60" s="36"/>
      <c r="H60" s="43"/>
      <c r="I60" s="1"/>
      <c r="J60" s="4"/>
      <c r="K60" s="4"/>
      <c r="L60" s="4"/>
      <c r="M60" s="4"/>
      <c r="N60" s="4"/>
    </row>
    <row r="61" spans="1:14" ht="13.15" customHeight="1">
      <c r="A61" s="89" t="s">
        <v>68</v>
      </c>
      <c r="B61" s="89"/>
      <c r="C61" s="34"/>
      <c r="D61" s="44"/>
      <c r="E61" s="44"/>
      <c r="F61" s="44"/>
      <c r="G61" s="44"/>
      <c r="H61" s="44"/>
      <c r="I61" s="1"/>
      <c r="J61" s="4"/>
      <c r="K61" s="4"/>
      <c r="L61" s="4"/>
      <c r="M61" s="4"/>
      <c r="N61" s="4"/>
    </row>
    <row r="62" spans="1:14" s="4" customFormat="1" ht="13.15" customHeight="1">
      <c r="A62" s="95" t="s">
        <v>66</v>
      </c>
      <c r="B62" s="77" t="s">
        <v>44</v>
      </c>
      <c r="C62" s="70">
        <v>200</v>
      </c>
      <c r="D62" s="36">
        <v>5.0999999999999996</v>
      </c>
      <c r="E62" s="36">
        <v>10.72</v>
      </c>
      <c r="F62" s="36">
        <v>33.42</v>
      </c>
      <c r="G62" s="36">
        <f t="shared" si="2"/>
        <v>250.56</v>
      </c>
      <c r="H62" s="32">
        <v>181</v>
      </c>
    </row>
    <row r="63" spans="1:14" s="4" customFormat="1" ht="13.15" customHeight="1">
      <c r="A63" s="96"/>
      <c r="B63" s="83" t="s">
        <v>69</v>
      </c>
      <c r="C63" s="83">
        <v>200</v>
      </c>
      <c r="D63" s="73">
        <v>2.9</v>
      </c>
      <c r="E63" s="73">
        <v>2.5</v>
      </c>
      <c r="F63" s="73">
        <v>14.7</v>
      </c>
      <c r="G63" s="73">
        <f t="shared" ref="G63" si="11">F63*4+E63*9+D63*4</f>
        <v>92.899999999999991</v>
      </c>
      <c r="H63" s="37"/>
    </row>
    <row r="64" spans="1:14" s="4" customFormat="1" ht="13.15" customHeight="1">
      <c r="A64" s="96"/>
      <c r="B64" s="73" t="s">
        <v>28</v>
      </c>
      <c r="C64" s="38">
        <v>60</v>
      </c>
      <c r="D64" s="37">
        <v>4.05</v>
      </c>
      <c r="E64" s="37">
        <v>0.51</v>
      </c>
      <c r="F64" s="37">
        <v>30.09</v>
      </c>
      <c r="G64" s="36">
        <v>141.15</v>
      </c>
      <c r="H64" s="37"/>
    </row>
    <row r="65" spans="1:86" ht="13.15" customHeight="1">
      <c r="A65" s="97"/>
      <c r="B65" s="37"/>
      <c r="C65" s="38"/>
      <c r="D65" s="37"/>
      <c r="E65" s="37"/>
      <c r="F65" s="37"/>
      <c r="G65" s="37"/>
      <c r="H65" s="37"/>
      <c r="I65" s="4"/>
      <c r="J65" s="4"/>
      <c r="K65" s="4"/>
      <c r="L65" s="4"/>
      <c r="M65" s="4"/>
      <c r="N65" s="4"/>
    </row>
    <row r="66" spans="1:86" s="5" customFormat="1" ht="13.15" customHeight="1">
      <c r="A66" s="24"/>
      <c r="B66" s="39" t="s">
        <v>7</v>
      </c>
      <c r="C66" s="46">
        <f>C62+C63+C64</f>
        <v>460</v>
      </c>
      <c r="D66" s="40">
        <f>SUM(D62:D65)</f>
        <v>12.05</v>
      </c>
      <c r="E66" s="40">
        <f>SUM(E62:E65)</f>
        <v>13.73</v>
      </c>
      <c r="F66" s="40">
        <f>SUM(F62:F65)</f>
        <v>78.210000000000008</v>
      </c>
      <c r="G66" s="40">
        <f>SUM(G62:G65)</f>
        <v>484.61</v>
      </c>
      <c r="H66" s="40"/>
      <c r="I66" s="4"/>
      <c r="J66" s="4"/>
      <c r="K66" s="4"/>
      <c r="L66" s="4"/>
      <c r="M66" s="4"/>
      <c r="N66" s="4"/>
    </row>
    <row r="67" spans="1:86" ht="13.15" customHeight="1">
      <c r="A67" s="21"/>
      <c r="B67" s="37"/>
      <c r="C67" s="38"/>
      <c r="D67" s="43"/>
      <c r="E67" s="43"/>
      <c r="F67" s="43"/>
      <c r="G67" s="36"/>
      <c r="H67" s="43"/>
      <c r="I67" s="4"/>
      <c r="J67" s="4"/>
      <c r="K67" s="4"/>
      <c r="L67" s="4"/>
      <c r="M67" s="4"/>
      <c r="N67" s="4"/>
    </row>
    <row r="68" spans="1:86" ht="13.15" customHeight="1">
      <c r="A68" s="89" t="s">
        <v>50</v>
      </c>
      <c r="B68" s="89"/>
      <c r="C68" s="34"/>
      <c r="D68" s="44"/>
      <c r="E68" s="44"/>
      <c r="F68" s="44"/>
      <c r="G68" s="44"/>
      <c r="H68" s="44"/>
      <c r="I68" s="4"/>
      <c r="J68" s="4"/>
      <c r="K68" s="4"/>
      <c r="L68" s="4"/>
      <c r="M68" s="4"/>
      <c r="N68" s="4"/>
    </row>
    <row r="69" spans="1:86" s="4" customFormat="1" ht="13.15" customHeight="1">
      <c r="A69" s="95" t="s">
        <v>66</v>
      </c>
      <c r="B69" s="73" t="s">
        <v>41</v>
      </c>
      <c r="C69" s="51">
        <v>80</v>
      </c>
      <c r="D69" s="33">
        <v>1.028313253012048</v>
      </c>
      <c r="E69" s="33">
        <v>3.0144578313253008</v>
      </c>
      <c r="F69" s="33">
        <v>5.0951807228915653</v>
      </c>
      <c r="G69" s="36">
        <f t="shared" ref="G69" si="12">D69*4+E69*9+F69*4</f>
        <v>51.62409638554216</v>
      </c>
      <c r="H69" s="27">
        <v>45</v>
      </c>
    </row>
    <row r="70" spans="1:86" s="4" customFormat="1" ht="13.15" customHeight="1">
      <c r="A70" s="96"/>
      <c r="B70" s="72" t="s">
        <v>19</v>
      </c>
      <c r="C70" s="48">
        <v>100</v>
      </c>
      <c r="D70" s="33">
        <v>13.82</v>
      </c>
      <c r="E70" s="33">
        <v>13.3</v>
      </c>
      <c r="F70" s="33">
        <v>14.25</v>
      </c>
      <c r="G70" s="36">
        <v>232.01</v>
      </c>
      <c r="H70" s="26">
        <v>294</v>
      </c>
    </row>
    <row r="71" spans="1:86" s="4" customFormat="1" ht="13.15" customHeight="1">
      <c r="A71" s="96"/>
      <c r="B71" s="72" t="s">
        <v>20</v>
      </c>
      <c r="C71" s="48">
        <v>180</v>
      </c>
      <c r="D71" s="37">
        <v>3.91</v>
      </c>
      <c r="E71" s="37">
        <v>15.11</v>
      </c>
      <c r="F71" s="37">
        <v>27.19</v>
      </c>
      <c r="G71" s="36">
        <v>260.36</v>
      </c>
      <c r="H71" s="26" t="s">
        <v>22</v>
      </c>
    </row>
    <row r="72" spans="1:86" s="4" customFormat="1" ht="13.15" customHeight="1">
      <c r="A72" s="96"/>
      <c r="B72" s="73" t="s">
        <v>40</v>
      </c>
      <c r="C72" s="38">
        <v>200</v>
      </c>
      <c r="D72" s="37">
        <v>0.13</v>
      </c>
      <c r="E72" s="37">
        <v>0.02</v>
      </c>
      <c r="F72" s="37">
        <v>15.2</v>
      </c>
      <c r="G72" s="36">
        <f t="shared" ref="G72:G100" si="13">D72*4+E72*9+F72*4</f>
        <v>61.5</v>
      </c>
      <c r="H72" s="21">
        <v>377</v>
      </c>
    </row>
    <row r="73" spans="1:86" s="4" customFormat="1" ht="13.15" customHeight="1">
      <c r="A73" s="96"/>
      <c r="B73" s="73" t="s">
        <v>4</v>
      </c>
      <c r="C73" s="38">
        <v>30</v>
      </c>
      <c r="D73" s="37">
        <v>1.68</v>
      </c>
      <c r="E73" s="37">
        <v>0.34</v>
      </c>
      <c r="F73" s="37">
        <v>14.82</v>
      </c>
      <c r="G73" s="36">
        <v>69.02</v>
      </c>
      <c r="H73" s="21"/>
    </row>
    <row r="74" spans="1:86" s="4" customFormat="1" ht="13.15" customHeight="1">
      <c r="A74" s="96"/>
      <c r="B74" s="73" t="s">
        <v>5</v>
      </c>
      <c r="C74" s="38">
        <v>25</v>
      </c>
      <c r="D74" s="33">
        <v>1.69</v>
      </c>
      <c r="E74" s="33">
        <v>0.21</v>
      </c>
      <c r="F74" s="33">
        <v>12.54</v>
      </c>
      <c r="G74" s="36">
        <v>58.81</v>
      </c>
      <c r="H74" s="33"/>
    </row>
    <row r="75" spans="1:86" s="4" customFormat="1" ht="13.15" customHeight="1">
      <c r="A75" s="97"/>
      <c r="B75" s="33"/>
      <c r="C75" s="38"/>
      <c r="D75" s="37"/>
      <c r="E75" s="37"/>
      <c r="F75" s="37"/>
      <c r="G75" s="36"/>
      <c r="H75" s="37"/>
    </row>
    <row r="76" spans="1:86" s="5" customFormat="1" ht="13.15" customHeight="1">
      <c r="A76" s="24"/>
      <c r="B76" s="39" t="s">
        <v>7</v>
      </c>
      <c r="C76" s="46">
        <f>SUM(C69:C75)</f>
        <v>615</v>
      </c>
      <c r="D76" s="40">
        <f t="shared" ref="D76:G76" si="14">SUM(D69:D75)</f>
        <v>22.258313253012048</v>
      </c>
      <c r="E76" s="40">
        <f t="shared" si="14"/>
        <v>31.994457831325303</v>
      </c>
      <c r="F76" s="40">
        <f t="shared" si="14"/>
        <v>89.09518072289157</v>
      </c>
      <c r="G76" s="40">
        <f t="shared" si="14"/>
        <v>733.32409638554213</v>
      </c>
      <c r="H76" s="40"/>
      <c r="I76" s="4"/>
      <c r="J76" s="4"/>
      <c r="K76" s="4"/>
      <c r="L76" s="4"/>
      <c r="M76" s="4"/>
      <c r="N76" s="4"/>
    </row>
    <row r="77" spans="1:86" ht="13.15" customHeight="1">
      <c r="A77" s="27"/>
      <c r="B77" s="52"/>
      <c r="C77" s="35"/>
      <c r="D77" s="43"/>
      <c r="E77" s="43"/>
      <c r="F77" s="43"/>
      <c r="G77" s="36"/>
      <c r="H77" s="43"/>
      <c r="I77" s="4"/>
      <c r="J77" s="4"/>
      <c r="K77" s="4"/>
      <c r="L77" s="4"/>
      <c r="M77" s="4"/>
      <c r="N77" s="4"/>
    </row>
    <row r="78" spans="1:86" ht="13.15" customHeight="1">
      <c r="A78" s="89" t="s">
        <v>51</v>
      </c>
      <c r="B78" s="89"/>
      <c r="C78" s="34"/>
      <c r="D78" s="44"/>
      <c r="E78" s="44"/>
      <c r="F78" s="44"/>
      <c r="G78" s="44"/>
      <c r="H78" s="44"/>
      <c r="I78" s="4"/>
      <c r="J78" s="4"/>
      <c r="K78" s="4"/>
      <c r="L78" s="4"/>
      <c r="M78" s="4"/>
      <c r="N78" s="4"/>
    </row>
    <row r="79" spans="1:86" s="4" customFormat="1" ht="13.15" customHeight="1">
      <c r="A79" s="95" t="s">
        <v>66</v>
      </c>
      <c r="B79" s="72" t="s">
        <v>42</v>
      </c>
      <c r="C79" s="48">
        <v>80</v>
      </c>
      <c r="D79" s="36">
        <v>0.53</v>
      </c>
      <c r="E79" s="36">
        <v>7.0000000000000007E-2</v>
      </c>
      <c r="F79" s="36">
        <v>1.1299999999999999</v>
      </c>
      <c r="G79" s="36">
        <v>7.27</v>
      </c>
      <c r="H79" s="31">
        <v>70</v>
      </c>
    </row>
    <row r="80" spans="1:86" s="17" customFormat="1" ht="13.15" customHeight="1">
      <c r="A80" s="96"/>
      <c r="B80" s="73" t="s">
        <v>21</v>
      </c>
      <c r="C80" s="35">
        <v>100</v>
      </c>
      <c r="D80" s="37">
        <v>9.8699999999999992</v>
      </c>
      <c r="E80" s="37">
        <v>10.86</v>
      </c>
      <c r="F80" s="37">
        <v>4</v>
      </c>
      <c r="G80" s="36">
        <v>153.26</v>
      </c>
      <c r="H80" s="27" t="s">
        <v>32</v>
      </c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6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</row>
    <row r="81" spans="1:14" s="4" customFormat="1" ht="13.15" customHeight="1">
      <c r="A81" s="96"/>
      <c r="B81" s="73" t="s">
        <v>43</v>
      </c>
      <c r="C81" s="38">
        <v>180</v>
      </c>
      <c r="D81" s="36">
        <v>9.36</v>
      </c>
      <c r="E81" s="36">
        <v>4.32</v>
      </c>
      <c r="F81" s="36">
        <v>46.8</v>
      </c>
      <c r="G81" s="36">
        <v>263.52</v>
      </c>
      <c r="H81" s="21"/>
    </row>
    <row r="82" spans="1:14" s="4" customFormat="1" ht="13.15" customHeight="1">
      <c r="A82" s="96"/>
      <c r="B82" s="73" t="s">
        <v>6</v>
      </c>
      <c r="C82" s="38">
        <v>200</v>
      </c>
      <c r="D82" s="37">
        <v>4.0780000000000003</v>
      </c>
      <c r="E82" s="37">
        <v>3.5439999999999996</v>
      </c>
      <c r="F82" s="37">
        <v>17.577999999999999</v>
      </c>
      <c r="G82" s="36">
        <f t="shared" si="13"/>
        <v>118.52</v>
      </c>
      <c r="H82" s="21">
        <v>382</v>
      </c>
    </row>
    <row r="83" spans="1:14" s="4" customFormat="1" ht="13.15" customHeight="1">
      <c r="A83" s="96"/>
      <c r="B83" s="73" t="s">
        <v>5</v>
      </c>
      <c r="C83" s="38">
        <v>30</v>
      </c>
      <c r="D83" s="33">
        <v>1.38</v>
      </c>
      <c r="E83" s="33">
        <v>0.34</v>
      </c>
      <c r="F83" s="33">
        <v>14.82</v>
      </c>
      <c r="G83" s="36">
        <v>69.02</v>
      </c>
      <c r="H83" s="22"/>
    </row>
    <row r="84" spans="1:14" s="4" customFormat="1" ht="13.15" customHeight="1">
      <c r="A84" s="96"/>
      <c r="B84" s="73" t="s">
        <v>4</v>
      </c>
      <c r="C84" s="38">
        <v>30</v>
      </c>
      <c r="D84" s="37">
        <v>1.68</v>
      </c>
      <c r="E84" s="37">
        <v>0.34</v>
      </c>
      <c r="F84" s="37">
        <v>14.82</v>
      </c>
      <c r="G84" s="36">
        <v>69.02</v>
      </c>
      <c r="H84" s="21"/>
    </row>
    <row r="85" spans="1:14" ht="13.15" customHeight="1">
      <c r="A85" s="97"/>
      <c r="B85" s="37"/>
      <c r="C85" s="38"/>
      <c r="D85" s="37"/>
      <c r="E85" s="37"/>
      <c r="F85" s="37"/>
      <c r="G85" s="37"/>
      <c r="H85" s="37"/>
      <c r="I85" s="4"/>
      <c r="J85" s="4"/>
      <c r="K85" s="4"/>
      <c r="L85" s="4"/>
      <c r="M85" s="4"/>
      <c r="N85" s="4"/>
    </row>
    <row r="86" spans="1:14" ht="13.15" customHeight="1">
      <c r="A86" s="24"/>
      <c r="B86" s="45" t="s">
        <v>7</v>
      </c>
      <c r="C86" s="46">
        <f>SUM(C79:C85)</f>
        <v>620</v>
      </c>
      <c r="D86" s="40">
        <f t="shared" ref="D86:G86" si="15">SUM(D79:D85)</f>
        <v>26.897999999999996</v>
      </c>
      <c r="E86" s="40">
        <f t="shared" si="15"/>
        <v>19.474</v>
      </c>
      <c r="F86" s="40">
        <f t="shared" si="15"/>
        <v>99.147999999999996</v>
      </c>
      <c r="G86" s="40">
        <f t="shared" si="15"/>
        <v>680.6099999999999</v>
      </c>
      <c r="H86" s="40"/>
      <c r="I86" s="4"/>
      <c r="J86" s="4"/>
      <c r="K86" s="4"/>
      <c r="L86" s="4"/>
      <c r="M86" s="4"/>
      <c r="N86" s="4"/>
    </row>
    <row r="87" spans="1:14" s="5" customFormat="1" ht="13.15" customHeight="1">
      <c r="A87" s="28"/>
      <c r="B87" s="47"/>
      <c r="C87" s="35"/>
      <c r="D87" s="43"/>
      <c r="E87" s="43"/>
      <c r="F87" s="43"/>
      <c r="G87" s="36"/>
      <c r="H87" s="43"/>
      <c r="I87" s="4"/>
      <c r="J87" s="4"/>
      <c r="K87" s="4"/>
      <c r="L87" s="4"/>
      <c r="M87" s="4"/>
      <c r="N87" s="4"/>
    </row>
    <row r="88" spans="1:14" ht="13.15" customHeight="1">
      <c r="A88" s="89" t="s">
        <v>52</v>
      </c>
      <c r="B88" s="89"/>
      <c r="C88" s="34"/>
      <c r="D88" s="44"/>
      <c r="E88" s="44"/>
      <c r="F88" s="44"/>
      <c r="G88" s="44"/>
      <c r="H88" s="44"/>
      <c r="I88" s="4"/>
      <c r="J88" s="4"/>
      <c r="K88" s="4"/>
      <c r="L88" s="4"/>
      <c r="M88" s="4"/>
      <c r="N88" s="4"/>
    </row>
    <row r="89" spans="1:14" ht="13.15" customHeight="1">
      <c r="A89" s="98" t="s">
        <v>66</v>
      </c>
      <c r="B89" s="73" t="s">
        <v>23</v>
      </c>
      <c r="C89" s="35">
        <v>80</v>
      </c>
      <c r="D89" s="37">
        <v>1.35</v>
      </c>
      <c r="E89" s="37">
        <v>6.7000000000000004E-2</v>
      </c>
      <c r="F89" s="37">
        <v>16.36</v>
      </c>
      <c r="G89" s="50">
        <v>71.430000000000007</v>
      </c>
      <c r="H89" s="27">
        <v>133</v>
      </c>
      <c r="I89" s="4"/>
      <c r="J89" s="4"/>
      <c r="K89" s="4"/>
      <c r="L89" s="4"/>
      <c r="M89" s="4"/>
      <c r="N89" s="4"/>
    </row>
    <row r="90" spans="1:14" s="4" customFormat="1" ht="13.15" customHeight="1">
      <c r="A90" s="99"/>
      <c r="B90" s="73" t="s">
        <v>25</v>
      </c>
      <c r="C90" s="38">
        <v>100</v>
      </c>
      <c r="D90" s="33">
        <v>13.137</v>
      </c>
      <c r="E90" s="33">
        <v>9.1204999999999998</v>
      </c>
      <c r="F90" s="33">
        <v>0.66700000000000004</v>
      </c>
      <c r="G90" s="36">
        <f t="shared" si="13"/>
        <v>137.3005</v>
      </c>
      <c r="H90" s="21" t="s">
        <v>33</v>
      </c>
    </row>
    <row r="91" spans="1:14" s="4" customFormat="1" ht="13.15" customHeight="1">
      <c r="A91" s="99"/>
      <c r="B91" s="73" t="s">
        <v>29</v>
      </c>
      <c r="C91" s="38">
        <v>180</v>
      </c>
      <c r="D91" s="33">
        <v>3.44</v>
      </c>
      <c r="E91" s="33">
        <v>6.74</v>
      </c>
      <c r="F91" s="33">
        <v>23.8</v>
      </c>
      <c r="G91" s="36">
        <v>169.86</v>
      </c>
      <c r="H91" s="21">
        <v>125</v>
      </c>
    </row>
    <row r="92" spans="1:14" s="4" customFormat="1" ht="13.15" customHeight="1">
      <c r="A92" s="99"/>
      <c r="B92" s="73" t="s">
        <v>38</v>
      </c>
      <c r="C92" s="38">
        <v>200</v>
      </c>
      <c r="D92" s="37">
        <v>9.4</v>
      </c>
      <c r="E92" s="37">
        <v>0.8</v>
      </c>
      <c r="F92" s="37">
        <v>78.8</v>
      </c>
      <c r="G92" s="36">
        <f t="shared" si="13"/>
        <v>360</v>
      </c>
      <c r="H92" s="21"/>
    </row>
    <row r="93" spans="1:14" s="4" customFormat="1" ht="13.15" customHeight="1">
      <c r="A93" s="99"/>
      <c r="B93" s="73" t="s">
        <v>4</v>
      </c>
      <c r="C93" s="38">
        <v>35</v>
      </c>
      <c r="D93" s="37">
        <v>1.96</v>
      </c>
      <c r="E93" s="37">
        <v>0.39</v>
      </c>
      <c r="F93" s="37">
        <v>17.29</v>
      </c>
      <c r="G93" s="36">
        <v>80.73</v>
      </c>
      <c r="H93" s="21"/>
    </row>
    <row r="94" spans="1:14" ht="13.15" customHeight="1">
      <c r="A94" s="100"/>
      <c r="B94" s="37"/>
      <c r="C94" s="53"/>
      <c r="D94" s="43"/>
      <c r="E94" s="43"/>
      <c r="F94" s="43"/>
      <c r="G94" s="43"/>
      <c r="H94" s="43"/>
      <c r="I94" s="4"/>
      <c r="J94" s="4"/>
      <c r="K94" s="4"/>
      <c r="L94" s="4"/>
      <c r="M94" s="4"/>
      <c r="N94" s="4"/>
    </row>
    <row r="95" spans="1:14" ht="13.15" customHeight="1">
      <c r="A95" s="24"/>
      <c r="B95" s="45" t="s">
        <v>7</v>
      </c>
      <c r="C95" s="46">
        <f>SUM(C89:C94)</f>
        <v>595</v>
      </c>
      <c r="D95" s="40">
        <f t="shared" ref="D95:G95" si="16">SUM(D89:D94)</f>
        <v>29.286999999999999</v>
      </c>
      <c r="E95" s="40">
        <f t="shared" si="16"/>
        <v>17.1175</v>
      </c>
      <c r="F95" s="40">
        <f t="shared" si="16"/>
        <v>136.917</v>
      </c>
      <c r="G95" s="40">
        <f t="shared" si="16"/>
        <v>819.32050000000004</v>
      </c>
      <c r="H95" s="40"/>
      <c r="I95" s="4"/>
      <c r="J95" s="4"/>
      <c r="K95" s="4"/>
      <c r="L95" s="4"/>
      <c r="M95" s="4"/>
      <c r="N95" s="4"/>
    </row>
    <row r="96" spans="1:14" ht="13.15" customHeight="1">
      <c r="A96" s="28"/>
      <c r="B96" s="49"/>
      <c r="C96" s="35"/>
      <c r="D96" s="43"/>
      <c r="E96" s="43"/>
      <c r="F96" s="43"/>
      <c r="G96" s="36"/>
      <c r="H96" s="43"/>
      <c r="I96" s="4"/>
      <c r="J96" s="4"/>
      <c r="K96" s="4"/>
      <c r="L96" s="4"/>
      <c r="M96" s="4"/>
      <c r="N96" s="4"/>
    </row>
    <row r="97" spans="1:15" s="10" customFormat="1" ht="13.15" customHeight="1">
      <c r="A97" s="89" t="s">
        <v>53</v>
      </c>
      <c r="B97" s="89"/>
      <c r="C97" s="34"/>
      <c r="D97" s="44"/>
      <c r="E97" s="44"/>
      <c r="F97" s="44"/>
      <c r="G97" s="44"/>
      <c r="H97" s="44"/>
      <c r="I97" s="4"/>
      <c r="J97" s="4"/>
      <c r="K97" s="4"/>
      <c r="L97" s="4"/>
      <c r="M97" s="4"/>
      <c r="N97" s="4"/>
    </row>
    <row r="98" spans="1:15" s="4" customFormat="1" ht="13.15" customHeight="1">
      <c r="A98" s="95" t="s">
        <v>66</v>
      </c>
      <c r="B98" s="82" t="s">
        <v>12</v>
      </c>
      <c r="C98" s="38">
        <v>200</v>
      </c>
      <c r="D98" s="37">
        <v>22.75</v>
      </c>
      <c r="E98" s="37">
        <v>21.15</v>
      </c>
      <c r="F98" s="37">
        <v>36.5</v>
      </c>
      <c r="G98" s="36">
        <v>427.35</v>
      </c>
      <c r="H98" s="21">
        <v>222</v>
      </c>
    </row>
    <row r="99" spans="1:15" s="4" customFormat="1" ht="13.15" customHeight="1">
      <c r="A99" s="96"/>
      <c r="B99" s="82" t="s">
        <v>26</v>
      </c>
      <c r="C99" s="35">
        <v>30</v>
      </c>
      <c r="D99" s="36">
        <v>0.124</v>
      </c>
      <c r="E99" s="36">
        <v>0</v>
      </c>
      <c r="F99" s="36">
        <v>15.76</v>
      </c>
      <c r="G99" s="36">
        <f t="shared" si="13"/>
        <v>63.536000000000001</v>
      </c>
      <c r="H99" s="27"/>
    </row>
    <row r="100" spans="1:15" s="4" customFormat="1" ht="13.15" customHeight="1">
      <c r="A100" s="96"/>
      <c r="B100" s="82" t="s">
        <v>40</v>
      </c>
      <c r="C100" s="38">
        <v>200</v>
      </c>
      <c r="D100" s="36">
        <v>0.1</v>
      </c>
      <c r="E100" s="36">
        <v>0</v>
      </c>
      <c r="F100" s="36">
        <v>26.4</v>
      </c>
      <c r="G100" s="36">
        <f t="shared" si="13"/>
        <v>106</v>
      </c>
      <c r="H100" s="21" t="s">
        <v>8</v>
      </c>
    </row>
    <row r="101" spans="1:15" s="4" customFormat="1" ht="13.15" customHeight="1">
      <c r="A101" s="96"/>
      <c r="B101" s="82" t="s">
        <v>5</v>
      </c>
      <c r="C101" s="38">
        <v>30</v>
      </c>
      <c r="D101" s="33">
        <v>1.38</v>
      </c>
      <c r="E101" s="33">
        <v>0.34</v>
      </c>
      <c r="F101" s="33">
        <v>14.82</v>
      </c>
      <c r="G101" s="36">
        <v>69.02</v>
      </c>
      <c r="H101" s="21"/>
    </row>
    <row r="102" spans="1:15" s="4" customFormat="1" ht="13.15" customHeight="1">
      <c r="A102" s="97"/>
      <c r="B102" s="54"/>
      <c r="C102" s="35"/>
      <c r="D102" s="36"/>
      <c r="E102" s="36"/>
      <c r="F102" s="36"/>
      <c r="G102" s="36"/>
      <c r="H102" s="36"/>
    </row>
    <row r="103" spans="1:15" s="4" customFormat="1" ht="13.15" customHeight="1">
      <c r="A103" s="24"/>
      <c r="B103" s="39" t="s">
        <v>7</v>
      </c>
      <c r="C103" s="46">
        <f t="shared" ref="C103:G103" si="17">SUM(C98:C102)</f>
        <v>460</v>
      </c>
      <c r="D103" s="40">
        <f t="shared" si="17"/>
        <v>24.353999999999999</v>
      </c>
      <c r="E103" s="40">
        <f t="shared" si="17"/>
        <v>21.49</v>
      </c>
      <c r="F103" s="40">
        <f t="shared" si="17"/>
        <v>93.47999999999999</v>
      </c>
      <c r="G103" s="40">
        <f t="shared" si="17"/>
        <v>665.90599999999995</v>
      </c>
      <c r="H103" s="40"/>
    </row>
    <row r="104" spans="1:15" ht="13.15" customHeight="1">
      <c r="A104" s="55"/>
      <c r="B104" s="56"/>
      <c r="C104" s="57"/>
      <c r="D104" s="43"/>
      <c r="E104" s="43"/>
      <c r="F104" s="43"/>
      <c r="G104" s="36"/>
      <c r="H104" s="43"/>
      <c r="I104" s="4"/>
      <c r="J104" s="4"/>
      <c r="K104" s="4"/>
      <c r="L104" s="4"/>
      <c r="M104" s="4"/>
      <c r="N104" s="4"/>
    </row>
    <row r="105" spans="1:15" s="10" customFormat="1" ht="13.15" customHeight="1">
      <c r="A105" s="27"/>
      <c r="B105" s="43" t="s">
        <v>14</v>
      </c>
      <c r="C105" s="58"/>
      <c r="D105" s="43"/>
      <c r="E105" s="43"/>
      <c r="F105" s="43"/>
      <c r="G105" s="43"/>
      <c r="H105" s="43"/>
      <c r="I105" s="4"/>
      <c r="J105" s="4"/>
      <c r="K105" s="4"/>
      <c r="L105" s="4"/>
      <c r="M105" s="4"/>
      <c r="N105" s="4"/>
    </row>
    <row r="106" spans="1:15" ht="13.15" customHeight="1">
      <c r="A106" s="21"/>
      <c r="B106" s="59"/>
      <c r="C106" s="35"/>
      <c r="D106" s="94" t="s">
        <v>3</v>
      </c>
      <c r="E106" s="94"/>
      <c r="F106" s="94"/>
      <c r="G106" s="90" t="s">
        <v>11</v>
      </c>
      <c r="H106" s="79" t="s">
        <v>10</v>
      </c>
      <c r="I106" s="4"/>
      <c r="J106" s="4"/>
      <c r="K106" s="4"/>
      <c r="L106" s="4"/>
      <c r="M106" s="4"/>
      <c r="N106" s="4"/>
    </row>
    <row r="107" spans="1:15" s="1" customFormat="1" ht="28.9" customHeight="1">
      <c r="A107" s="21"/>
      <c r="B107" s="33"/>
      <c r="C107" s="35"/>
      <c r="D107" s="78" t="s">
        <v>0</v>
      </c>
      <c r="E107" s="78" t="s">
        <v>1</v>
      </c>
      <c r="F107" s="78" t="s">
        <v>2</v>
      </c>
      <c r="G107" s="91"/>
      <c r="H107" s="71" t="s">
        <v>9</v>
      </c>
      <c r="I107" s="4"/>
      <c r="J107" s="4"/>
      <c r="K107" s="4"/>
      <c r="L107" s="4"/>
      <c r="M107" s="4"/>
      <c r="N107" s="4"/>
    </row>
    <row r="108" spans="1:15" ht="13.15" customHeight="1">
      <c r="A108" s="21"/>
      <c r="B108" s="33" t="s">
        <v>16</v>
      </c>
      <c r="C108" s="38"/>
      <c r="D108" s="33">
        <v>77</v>
      </c>
      <c r="E108" s="33">
        <v>79</v>
      </c>
      <c r="F108" s="33">
        <v>335</v>
      </c>
      <c r="G108" s="33">
        <v>2350</v>
      </c>
      <c r="H108" s="33">
        <v>1.2</v>
      </c>
      <c r="I108" s="1"/>
      <c r="J108" s="4"/>
      <c r="K108" s="4"/>
      <c r="L108" s="4"/>
      <c r="M108" s="4"/>
      <c r="N108" s="4"/>
      <c r="O108" s="4"/>
    </row>
    <row r="109" spans="1:15" s="1" customFormat="1" ht="13.15" customHeight="1">
      <c r="A109" s="21"/>
      <c r="B109" s="60" t="s">
        <v>13</v>
      </c>
      <c r="C109" s="61"/>
      <c r="D109" s="60">
        <f>D108*0.25</f>
        <v>19.25</v>
      </c>
      <c r="E109" s="60">
        <f t="shared" ref="E109:H109" si="18">E108*0.25</f>
        <v>19.75</v>
      </c>
      <c r="F109" s="60">
        <f t="shared" si="18"/>
        <v>83.75</v>
      </c>
      <c r="G109" s="60">
        <f t="shared" si="18"/>
        <v>587.5</v>
      </c>
      <c r="H109" s="60">
        <f t="shared" si="18"/>
        <v>0.3</v>
      </c>
      <c r="I109" s="66"/>
      <c r="J109" s="4"/>
      <c r="K109" s="4"/>
      <c r="L109" s="4"/>
      <c r="M109" s="4"/>
      <c r="N109" s="4"/>
      <c r="O109" s="4"/>
    </row>
    <row r="110" spans="1:15" s="4" customFormat="1" ht="13.15" customHeight="1">
      <c r="A110" s="27"/>
      <c r="B110" s="37"/>
      <c r="C110" s="38"/>
      <c r="D110" s="37"/>
      <c r="E110" s="37"/>
      <c r="F110" s="37"/>
      <c r="G110" s="37"/>
      <c r="H110" s="37"/>
    </row>
    <row r="111" spans="1:15" s="4" customFormat="1" ht="13.15" customHeight="1">
      <c r="A111" s="62"/>
      <c r="B111" s="63" t="s">
        <v>15</v>
      </c>
      <c r="C111" s="64"/>
      <c r="D111" s="63">
        <f>(D103+D95+D86+D76+D66+D59+D49+D39+D30+D20)/10</f>
        <v>23.736912650602402</v>
      </c>
      <c r="E111" s="63">
        <f>(E103+E95+E86+E76+E66+E59+E49+E39+E30+E20)/10</f>
        <v>23.930291566265062</v>
      </c>
      <c r="F111" s="63">
        <f>(F103+F95+F86+F76+F66+F59+F49+F39+F30+F20)/10</f>
        <v>106.8958861445783</v>
      </c>
      <c r="G111" s="63">
        <f>(G103+G95+G86+G76+G66+G59+G49+G39+G30+G20)/10</f>
        <v>663.84721927710837</v>
      </c>
      <c r="H111" s="63">
        <f>(H103+H95+H86+H76+H66+H59+H49+H39+H30+H20)/10</f>
        <v>0</v>
      </c>
    </row>
    <row r="112" spans="1:15" s="4" customFormat="1" ht="13.15" customHeight="1">
      <c r="A112" s="27"/>
      <c r="B112" s="59"/>
      <c r="C112" s="65"/>
      <c r="D112" s="37"/>
      <c r="E112" s="37"/>
      <c r="F112" s="37"/>
      <c r="G112" s="37"/>
      <c r="H112" s="37"/>
    </row>
    <row r="113" spans="1:14" s="7" customFormat="1" ht="13.15" customHeight="1">
      <c r="A113" s="14"/>
      <c r="B113" s="11"/>
      <c r="C113" s="4"/>
      <c r="D113" s="4"/>
      <c r="E113" s="4"/>
      <c r="F113" s="4"/>
      <c r="G113" s="4"/>
      <c r="H113" s="4"/>
    </row>
    <row r="114" spans="1:14" s="10" customFormat="1" ht="13.15" customHeight="1">
      <c r="A114" s="13"/>
      <c r="B114" s="1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3.15" customHeight="1">
      <c r="B115" s="12"/>
      <c r="C115" s="10"/>
      <c r="D115" s="4"/>
      <c r="E115" s="4"/>
      <c r="F115" s="4"/>
      <c r="G115" s="4"/>
      <c r="H115" s="4"/>
      <c r="I115" s="4"/>
    </row>
    <row r="116" spans="1:14" ht="13.15" customHeight="1">
      <c r="D116" s="4"/>
      <c r="E116" s="4"/>
      <c r="F116" s="4"/>
      <c r="G116" s="4"/>
      <c r="H116" s="4"/>
      <c r="I116" s="4"/>
    </row>
    <row r="117" spans="1:14" ht="13.15" customHeight="1">
      <c r="D117" s="4"/>
      <c r="E117" s="4"/>
      <c r="F117" s="4"/>
      <c r="G117" s="4"/>
      <c r="H117" s="4"/>
      <c r="I117" s="4"/>
    </row>
    <row r="118" spans="1:14" s="4" customFormat="1" ht="13.15" customHeight="1">
      <c r="A118" s="14"/>
      <c r="B118" s="2"/>
      <c r="C118" s="1"/>
    </row>
    <row r="119" spans="1:14" s="4" customFormat="1" ht="13.15" customHeight="1">
      <c r="A119" s="14"/>
      <c r="B119" s="2"/>
      <c r="C119" s="1"/>
    </row>
    <row r="120" spans="1:14" s="4" customFormat="1" ht="13.15" customHeight="1">
      <c r="A120" s="14"/>
      <c r="B120" s="11"/>
    </row>
    <row r="121" spans="1:14" s="4" customFormat="1" ht="13.15" customHeight="1">
      <c r="A121" s="14"/>
      <c r="B121" s="11"/>
    </row>
    <row r="122" spans="1:14" s="4" customFormat="1" ht="13.15" customHeight="1">
      <c r="A122" s="14"/>
      <c r="B122" s="11"/>
    </row>
    <row r="123" spans="1:14" s="4" customFormat="1" ht="13.15" customHeight="1">
      <c r="A123" s="14"/>
      <c r="B123" s="11"/>
    </row>
    <row r="124" spans="1:14" ht="13.15" customHeight="1">
      <c r="B124" s="11"/>
      <c r="C124" s="4"/>
      <c r="D124" s="4"/>
      <c r="E124" s="4"/>
      <c r="F124" s="4"/>
      <c r="G124" s="4"/>
      <c r="H124" s="4"/>
      <c r="I124" s="4"/>
    </row>
    <row r="125" spans="1:14" ht="13.15" customHeight="1">
      <c r="B125" s="11"/>
      <c r="C125" s="4"/>
      <c r="D125" s="4"/>
      <c r="E125" s="4"/>
      <c r="F125" s="4"/>
      <c r="G125" s="4"/>
      <c r="H125" s="4"/>
      <c r="I125" s="4"/>
    </row>
    <row r="126" spans="1:14" ht="13.15" customHeight="1">
      <c r="D126" s="4"/>
      <c r="E126" s="4"/>
      <c r="F126" s="4"/>
      <c r="G126" s="4"/>
      <c r="H126" s="4"/>
      <c r="I126" s="4"/>
    </row>
    <row r="127" spans="1:14" ht="13.15" customHeight="1">
      <c r="D127" s="4"/>
      <c r="E127" s="4"/>
      <c r="F127" s="4"/>
      <c r="G127" s="4"/>
      <c r="H127" s="4"/>
      <c r="I127" s="4"/>
    </row>
    <row r="128" spans="1:14" ht="13.15" customHeight="1">
      <c r="D128" s="4"/>
      <c r="E128" s="4"/>
      <c r="F128" s="4"/>
      <c r="G128" s="4"/>
      <c r="H128" s="4"/>
      <c r="I128" s="4"/>
    </row>
    <row r="129" spans="4:9" ht="13.15" customHeight="1">
      <c r="D129" s="4"/>
      <c r="E129" s="4"/>
      <c r="F129" s="4"/>
      <c r="G129" s="4"/>
      <c r="H129" s="4"/>
      <c r="I129" s="4"/>
    </row>
    <row r="130" spans="4:9" ht="13.15" customHeight="1">
      <c r="D130" s="4"/>
      <c r="E130" s="4"/>
      <c r="F130" s="4"/>
      <c r="G130" s="4"/>
      <c r="H130" s="4"/>
      <c r="I130" s="4"/>
    </row>
    <row r="131" spans="4:9" ht="13.15" customHeight="1">
      <c r="D131" s="4"/>
      <c r="E131" s="4"/>
      <c r="F131" s="4"/>
      <c r="G131" s="4"/>
      <c r="H131" s="4"/>
      <c r="I131" s="4"/>
    </row>
    <row r="132" spans="4:9" ht="13.15" customHeight="1">
      <c r="D132" s="4"/>
      <c r="E132" s="4"/>
      <c r="F132" s="4"/>
      <c r="G132" s="4"/>
      <c r="H132" s="4"/>
      <c r="I132" s="4"/>
    </row>
    <row r="133" spans="4:9" ht="13.15" customHeight="1">
      <c r="D133" s="4"/>
      <c r="E133" s="4"/>
      <c r="F133" s="4"/>
      <c r="G133" s="4"/>
      <c r="H133" s="4"/>
      <c r="I133" s="4"/>
    </row>
    <row r="134" spans="4:9" ht="13.15" customHeight="1">
      <c r="D134" s="4"/>
      <c r="E134" s="4"/>
      <c r="F134" s="4"/>
      <c r="G134" s="4"/>
      <c r="H134" s="4"/>
      <c r="I134" s="4"/>
    </row>
    <row r="135" spans="4:9" ht="13.15" customHeight="1">
      <c r="D135" s="4"/>
      <c r="E135" s="4"/>
      <c r="F135" s="4"/>
      <c r="G135" s="4"/>
      <c r="H135" s="4"/>
      <c r="I135" s="4"/>
    </row>
    <row r="136" spans="4:9" ht="13.15" customHeight="1">
      <c r="D136" s="4"/>
      <c r="E136" s="4"/>
      <c r="F136" s="4"/>
      <c r="G136" s="4"/>
      <c r="H136" s="4"/>
      <c r="I136" s="4"/>
    </row>
    <row r="137" spans="4:9" ht="13.15" customHeight="1">
      <c r="D137" s="4"/>
      <c r="E137" s="4"/>
      <c r="F137" s="4"/>
      <c r="G137" s="4"/>
      <c r="H137" s="4"/>
      <c r="I137" s="4"/>
    </row>
    <row r="138" spans="4:9" ht="13.15" customHeight="1">
      <c r="D138" s="4"/>
      <c r="E138" s="4"/>
      <c r="F138" s="4"/>
      <c r="G138" s="4"/>
      <c r="H138" s="4"/>
      <c r="I138" s="4"/>
    </row>
    <row r="139" spans="4:9" ht="13.15" customHeight="1">
      <c r="D139" s="4"/>
      <c r="E139" s="4"/>
      <c r="F139" s="4"/>
      <c r="G139" s="4"/>
      <c r="H139" s="4"/>
      <c r="I139" s="4"/>
    </row>
    <row r="140" spans="4:9" ht="13.15" customHeight="1">
      <c r="D140" s="4"/>
      <c r="E140" s="4"/>
      <c r="F140" s="4"/>
      <c r="G140" s="4"/>
      <c r="H140" s="4"/>
      <c r="I140" s="4"/>
    </row>
    <row r="141" spans="4:9" ht="13.15" customHeight="1">
      <c r="D141" s="4"/>
      <c r="E141" s="4"/>
      <c r="F141" s="4"/>
      <c r="G141" s="4"/>
      <c r="H141" s="4"/>
      <c r="I141" s="4"/>
    </row>
    <row r="142" spans="4:9" ht="13.15" customHeight="1">
      <c r="D142" s="4"/>
      <c r="E142" s="4"/>
      <c r="F142" s="4"/>
      <c r="G142" s="4"/>
      <c r="H142" s="4"/>
      <c r="I142" s="4"/>
    </row>
    <row r="143" spans="4:9" ht="13.15" customHeight="1">
      <c r="D143" s="4"/>
      <c r="E143" s="4"/>
      <c r="F143" s="4"/>
      <c r="G143" s="4"/>
      <c r="H143" s="4"/>
      <c r="I143" s="4"/>
    </row>
    <row r="144" spans="4:9" ht="13.15" customHeight="1">
      <c r="D144" s="4"/>
      <c r="E144" s="4"/>
      <c r="F144" s="4"/>
      <c r="G144" s="4"/>
      <c r="H144" s="4"/>
      <c r="I144" s="4"/>
    </row>
    <row r="145" spans="4:9" ht="13.15" customHeight="1">
      <c r="D145" s="4"/>
      <c r="E145" s="4"/>
      <c r="F145" s="4"/>
      <c r="G145" s="4"/>
      <c r="H145" s="4"/>
      <c r="I145" s="4"/>
    </row>
    <row r="146" spans="4:9" ht="13.15" customHeight="1">
      <c r="D146" s="4"/>
      <c r="E146" s="4"/>
      <c r="F146" s="4"/>
      <c r="G146" s="4"/>
      <c r="H146" s="4"/>
      <c r="I146" s="4"/>
    </row>
    <row r="147" spans="4:9" ht="13.15" customHeight="1">
      <c r="D147" s="4"/>
      <c r="E147" s="4"/>
      <c r="F147" s="4"/>
      <c r="G147" s="4"/>
      <c r="H147" s="4"/>
      <c r="I147" s="4"/>
    </row>
    <row r="148" spans="4:9" ht="13.15" customHeight="1">
      <c r="D148" s="4"/>
      <c r="E148" s="4"/>
      <c r="F148" s="4"/>
      <c r="G148" s="4"/>
      <c r="H148" s="4"/>
      <c r="I148" s="4"/>
    </row>
    <row r="149" spans="4:9" ht="13.15" customHeight="1">
      <c r="D149" s="4"/>
      <c r="E149" s="4"/>
      <c r="F149" s="4"/>
      <c r="G149" s="4"/>
      <c r="H149" s="4"/>
      <c r="I149" s="4"/>
    </row>
    <row r="150" spans="4:9" ht="13.15" customHeight="1">
      <c r="D150" s="4"/>
      <c r="E150" s="4"/>
      <c r="F150" s="4"/>
      <c r="G150" s="4"/>
      <c r="H150" s="4"/>
      <c r="I150" s="4"/>
    </row>
    <row r="151" spans="4:9" ht="13.15" customHeight="1">
      <c r="D151" s="4"/>
      <c r="E151" s="4"/>
      <c r="F151" s="4"/>
      <c r="G151" s="4"/>
      <c r="H151" s="4"/>
      <c r="I151" s="4"/>
    </row>
    <row r="152" spans="4:9" ht="13.15" customHeight="1">
      <c r="D152" s="4"/>
      <c r="E152" s="4"/>
      <c r="F152" s="4"/>
      <c r="G152" s="4"/>
      <c r="H152" s="4"/>
      <c r="I152" s="4"/>
    </row>
    <row r="153" spans="4:9" ht="13.15" customHeight="1">
      <c r="D153" s="4"/>
      <c r="E153" s="4"/>
      <c r="F153" s="4"/>
      <c r="G153" s="4"/>
      <c r="H153" s="4"/>
      <c r="I153" s="4"/>
    </row>
    <row r="154" spans="4:9" ht="13.15" customHeight="1">
      <c r="D154" s="4"/>
      <c r="E154" s="4"/>
      <c r="F154" s="4"/>
      <c r="G154" s="4"/>
      <c r="H154" s="4"/>
      <c r="I154" s="4"/>
    </row>
    <row r="155" spans="4:9" ht="13.15" customHeight="1">
      <c r="D155" s="4"/>
      <c r="E155" s="4"/>
      <c r="F155" s="4"/>
      <c r="G155" s="4"/>
      <c r="H155" s="4"/>
      <c r="I155" s="4"/>
    </row>
    <row r="156" spans="4:9" ht="13.15" customHeight="1">
      <c r="D156" s="4"/>
      <c r="E156" s="4"/>
      <c r="F156" s="4"/>
      <c r="G156" s="4"/>
      <c r="H156" s="4"/>
      <c r="I156" s="4"/>
    </row>
    <row r="157" spans="4:9" ht="13.15" customHeight="1">
      <c r="D157" s="4"/>
      <c r="E157" s="4"/>
      <c r="F157" s="4"/>
      <c r="G157" s="4"/>
      <c r="H157" s="4"/>
      <c r="I157" s="4"/>
    </row>
    <row r="158" spans="4:9" ht="13.15" customHeight="1">
      <c r="D158" s="4"/>
      <c r="E158" s="4"/>
      <c r="F158" s="4"/>
      <c r="G158" s="4"/>
      <c r="H158" s="4"/>
      <c r="I158" s="4"/>
    </row>
    <row r="159" spans="4:9" ht="13.15" customHeight="1">
      <c r="D159" s="4"/>
      <c r="E159" s="4"/>
      <c r="F159" s="4"/>
      <c r="G159" s="4"/>
      <c r="H159" s="4"/>
      <c r="I159" s="4"/>
    </row>
    <row r="160" spans="4:9" ht="13.15" customHeight="1">
      <c r="D160" s="4"/>
      <c r="E160" s="4"/>
      <c r="F160" s="4"/>
      <c r="G160" s="4"/>
      <c r="H160" s="4"/>
      <c r="I160" s="4"/>
    </row>
    <row r="161" spans="4:9" ht="13.15" customHeight="1">
      <c r="D161" s="4"/>
      <c r="E161" s="4"/>
      <c r="F161" s="4"/>
      <c r="G161" s="4"/>
      <c r="H161" s="4"/>
      <c r="I161" s="4"/>
    </row>
    <row r="162" spans="4:9" ht="13.15" customHeight="1">
      <c r="D162" s="4"/>
      <c r="E162" s="4"/>
      <c r="F162" s="4"/>
      <c r="G162" s="4"/>
      <c r="H162" s="4"/>
      <c r="I162" s="4"/>
    </row>
    <row r="163" spans="4:9" ht="13.15" customHeight="1">
      <c r="D163" s="4"/>
      <c r="E163" s="4"/>
      <c r="F163" s="4"/>
      <c r="G163" s="4"/>
      <c r="H163" s="4"/>
      <c r="I163" s="4"/>
    </row>
    <row r="164" spans="4:9" ht="13.15" customHeight="1">
      <c r="D164" s="4"/>
      <c r="E164" s="4"/>
      <c r="F164" s="4"/>
      <c r="G164" s="4"/>
      <c r="H164" s="4"/>
      <c r="I164" s="4"/>
    </row>
    <row r="165" spans="4:9" ht="13.15" customHeight="1">
      <c r="D165" s="4"/>
      <c r="E165" s="4"/>
      <c r="F165" s="4"/>
      <c r="G165" s="4"/>
      <c r="H165" s="4"/>
      <c r="I165" s="4"/>
    </row>
    <row r="166" spans="4:9" ht="13.15" customHeight="1">
      <c r="D166" s="4"/>
      <c r="E166" s="4"/>
      <c r="F166" s="4"/>
      <c r="G166" s="4"/>
      <c r="H166" s="4"/>
    </row>
    <row r="167" spans="4:9" ht="13.15" customHeight="1">
      <c r="D167" s="4"/>
      <c r="E167" s="4"/>
      <c r="F167" s="4"/>
      <c r="G167" s="4"/>
      <c r="H167" s="4"/>
    </row>
  </sheetData>
  <mergeCells count="34">
    <mergeCell ref="A98:A102"/>
    <mergeCell ref="D106:F106"/>
    <mergeCell ref="G106:G107"/>
    <mergeCell ref="A69:A75"/>
    <mergeCell ref="A78:B78"/>
    <mergeCell ref="A79:A85"/>
    <mergeCell ref="A88:B88"/>
    <mergeCell ref="A89:A94"/>
    <mergeCell ref="A97:B97"/>
    <mergeCell ref="A68:B68"/>
    <mergeCell ref="A14:A19"/>
    <mergeCell ref="A22:B22"/>
    <mergeCell ref="A23:A29"/>
    <mergeCell ref="A32:B32"/>
    <mergeCell ref="A33:A38"/>
    <mergeCell ref="A41:B41"/>
    <mergeCell ref="A42:A48"/>
    <mergeCell ref="A51:B51"/>
    <mergeCell ref="A52:A58"/>
    <mergeCell ref="A61:B61"/>
    <mergeCell ref="A62:A65"/>
    <mergeCell ref="A11:H11"/>
    <mergeCell ref="A12:B12"/>
    <mergeCell ref="C12:C13"/>
    <mergeCell ref="D12:F12"/>
    <mergeCell ref="G12:G13"/>
    <mergeCell ref="H12:H13"/>
    <mergeCell ref="A13:B13"/>
    <mergeCell ref="A10:H10"/>
    <mergeCell ref="E2:H2"/>
    <mergeCell ref="E4:H4"/>
    <mergeCell ref="E6:H6"/>
    <mergeCell ref="E7:H7"/>
    <mergeCell ref="A9:H9"/>
  </mergeCells>
  <pageMargins left="1.1811023622047245" right="0.39370078740157483" top="0.78740157480314965" bottom="0.78740157480314965" header="0" footer="0"/>
  <pageSetup paperSize="9" scale="85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</vt:lpstr>
      <vt:lpstr>меню!Область_печати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2021-03-05T07:09:23Z</dcterms:modified>
</cp:coreProperties>
</file>